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<sst xmlns="http://schemas.openxmlformats.org/spreadsheetml/2006/main" count="174" uniqueCount="101">
  <si>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</si>
  <si>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</si>
  <si>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</si>
  <si>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</si>
  <si>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</si>
  <si>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</si>
  <si>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</si>
  <si>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</si>
  <si>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</si>
  <si>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</si>
  <si>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</si>
  <si>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</si>
  <si>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</si>
  <si>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</si>
  <si>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</si>
  <si>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</si>
  <si>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</si>
  <si>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</si>
  <si>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</si>
  <si>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</si>
  <si>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</si>
  <si>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</si>
  <si>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</si>
  <si>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</si>
  <si>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</si>
  <si>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</si>
  <si>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</si>
  <si>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</si>
  <si>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</si>
  <si>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</si>
  <si>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</si>
  <si>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</si>
  <si>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</si>
  <si>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</si>
  <si>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</si>
  <si>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</si>
  <si>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</si>
  <si>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</si>
  <si>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</si>
  <si>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</si>
  <si>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</si>
  <si>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</si>
  <si>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</si>
  <si>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</si>
  <si>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</si>
  <si>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</si>
  <si>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</si>
  <si>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</si>
  <si>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</si>
  <si>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</si>
  <si>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</si>
  <si>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</si>
  <si>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</si>
  <si>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</si>
  <si>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</si>
  <si>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</si>
  <si>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</si>
  <si>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</si>
  <si>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</si>
  <si>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</si>
  <si>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</si>
  <si>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</si>
  <si>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</si>
  <si>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</si>
  <si>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</si>
  <si>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</si>
  <si>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</si>
  <si>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</si>
  <si>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</si>
  <si>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</si>
  <si>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</si>
  <si>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</si>
  <si>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</si>
  <si>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</si>
  <si>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</si>
  <si>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</si>
  <si>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</si>
  <si>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</si>
  <si>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</si>
  <si>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</si>
  <si>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</si>
  <si>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</si>
  <si>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</si>
  <si>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</si>
  <si>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</si>
  <si>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</si>
  <si>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</si>
  <si>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 Campechano (a)</t>
  </si>
  <si>
    <t>Del 1 de Enero al 30 de Junio de 2021 (b)</t>
  </si>
  <si>
    <t>Autorizó</t>
  </si>
  <si>
    <t>Revisó</t>
  </si>
  <si>
    <t>Elaboró</t>
  </si>
  <si>
    <t>________________________________</t>
  </si>
  <si>
    <t>______________________________________</t>
  </si>
  <si>
    <t>_______________________________</t>
  </si>
  <si>
    <t>L.A.E. Gerardo Montero Pérez</t>
  </si>
  <si>
    <t>C.P. Manuel Solís Denegri</t>
  </si>
  <si>
    <t>C.P. Merly Noemi Montejo González</t>
  </si>
  <si>
    <t>Rector</t>
  </si>
  <si>
    <t>Director General Interino de Finanzas</t>
  </si>
  <si>
    <t>Directora Interina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</si>
</sst>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0" xfId="0" applyFont="1" applyAlignment="1">
      <alignment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 indent="3"/>
    </xf>
    <xf numFmtId="164" fontId="38" fillId="0" borderId="16" xfId="0" applyNumberFormat="1" applyFont="1" applyBorder="1" applyAlignment="1">
      <alignment horizontal="right" vertical="center"/>
    </xf>
    <xf numFmtId="164" fontId="39" fillId="0" borderId="16" xfId="0" applyNumberFormat="1" applyFont="1" applyBorder="1" applyAlignment="1">
      <alignment horizontal="right" vertical="center"/>
    </xf>
    <xf numFmtId="164" fontId="39" fillId="0" borderId="15" xfId="0" applyNumberFormat="1" applyFont="1" applyBorder="1" applyAlignment="1">
      <alignment horizontal="right" vertical="center"/>
    </xf>
    <xf numFmtId="164" fontId="39" fillId="0" borderId="17" xfId="0" applyNumberFormat="1" applyFont="1" applyBorder="1" applyAlignment="1">
      <alignment horizontal="right" vertical="center"/>
    </xf>
    <xf numFmtId="164" fontId="39" fillId="0" borderId="10" xfId="0" applyNumberFormat="1" applyFont="1" applyBorder="1" applyAlignment="1">
      <alignment horizontal="right" vertical="center"/>
    </xf>
    <xf numFmtId="0" fontId="38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164" fontId="38" fillId="0" borderId="20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20" fillId="34" borderId="0" xfId="0" applyFont="1" applyFill="1" applyAlignment="1" applyProtection="1">
      <alignment horizontal="center" vertical="top" wrapText="1"/>
      <protection locked="0"/>
    </xf>
    <xf numFmtId="0" fontId="39" fillId="0" borderId="0" xfId="0" applyFont="1" applyAlignment="1">
      <alignment horizontal="center"/>
    </xf>
    <xf numFmtId="0" fontId="20" fillId="35" borderId="0" xfId="0" applyFont="1" applyFill="1" applyAlignment="1" applyProtection="1">
      <alignment vertical="top" wrapText="1"/>
      <protection locked="0"/>
    </xf>
    <xf numFmtId="0" fontId="40" fillId="0" borderId="0" xfId="0" applyFont="1" applyAlignment="1">
      <alignment horizontal="center" wrapText="1"/>
    </xf>
    <xf numFmtId="0" fontId="20" fillId="35" borderId="0" xfId="0" applyFont="1" applyFill="1" applyAlignment="1">
      <alignment vertical="top"/>
    </xf>
    <xf numFmtId="43" fontId="20" fillId="35" borderId="0" xfId="47" applyFont="1" applyFill="1" applyBorder="1" applyAlignment="1">
      <alignment/>
    </xf>
    <xf numFmtId="0" fontId="20" fillId="35" borderId="0" xfId="0" applyFont="1" applyFill="1" applyAlignment="1" applyProtection="1">
      <alignment/>
      <protection locked="0"/>
    </xf>
    <xf numFmtId="0" fontId="0" fillId="0" borderId="0" xfId="0" applyBorder="1" applyAlignment="1">
      <alignment horizontal="center"/>
    </xf>
    <xf numFmtId="43" fontId="20" fillId="35" borderId="0" xfId="47" applyFont="1" applyFill="1" applyBorder="1" applyAlignment="1" applyProtection="1">
      <alignment/>
      <protection locked="0"/>
    </xf>
    <xf numFmtId="43" fontId="20" fillId="35" borderId="0" xfId="47" applyFont="1" applyFill="1" applyBorder="1" applyAlignment="1" applyProtection="1">
      <alignment horizontal="center"/>
      <protection locked="0"/>
    </xf>
    <xf numFmtId="0" fontId="40" fillId="34" borderId="0" xfId="0" applyFont="1" applyFill="1" applyBorder="1" applyAlignment="1" applyProtection="1">
      <alignment horizontal="center"/>
      <protection locked="0"/>
    </xf>
    <xf numFmtId="0" fontId="21" fillId="35" borderId="0" xfId="0" applyFont="1" applyFill="1" applyAlignment="1" applyProtection="1">
      <alignment/>
      <protection locked="0"/>
    </xf>
    <xf numFmtId="0" fontId="40" fillId="0" borderId="0" xfId="0" applyFont="1" applyBorder="1" applyAlignment="1">
      <alignment horizontal="center"/>
    </xf>
    <xf numFmtId="0" fontId="20" fillId="34" borderId="0" xfId="0" applyFont="1" applyFill="1" applyAlignment="1" applyProtection="1">
      <alignment horizontal="center" vertical="top"/>
      <protection locked="0"/>
    </xf>
    <xf numFmtId="0" fontId="4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257175</xdr:colOff>
      <xdr:row>1</xdr:row>
      <xdr:rowOff>85725</xdr:rowOff>
    </xdr:from>
    <xdr:to>
      <xdr:col>8</xdr:col>
      <xdr:colOff>895350</xdr:colOff>
      <xdr:row>5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123825"/>
          <a:ext cx="638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38100</xdr:rowOff>
    </xdr:from>
    <xdr:to>
      <xdr:col>1</xdr:col>
      <xdr:colOff>676275</xdr:colOff>
      <xdr:row>7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8100"/>
          <a:ext cx="638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6"/>
  <sheetViews>
    <sheetView tabSelected="1" zoomScalePageLayoutView="0" workbookViewId="0" topLeftCell="A1">
      <pane ySplit="9" topLeftCell="A70" activePane="bottomLeft" state="frozen"/>
      <selection pane="topLeft" activeCell="A1" sqref="A1"/>
      <selection pane="bottomLeft" activeCell="C75" sqref="C75:C76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3" customHeight="1" thickBot="1"/>
    <row r="2" spans="2:9" ht="12.75">
      <c r="B2" s="24" t="s">
        <v>87</v>
      </c>
      <c r="C2" s="33"/>
      <c r="D2" s="33"/>
      <c r="E2" s="33"/>
      <c r="F2" s="33"/>
      <c r="G2" s="33"/>
      <c r="H2" s="33"/>
      <c r="I2" s="34"/>
    </row>
    <row r="3" spans="2:9" ht="12.75">
      <c r="B3" s="26" t="s">
        <v>0</v>
      </c>
      <c r="C3" s="35"/>
      <c r="D3" s="35"/>
      <c r="E3" s="35"/>
      <c r="F3" s="35"/>
      <c r="G3" s="35"/>
      <c r="H3" s="35"/>
      <c r="I3" s="36"/>
    </row>
    <row r="4" spans="2:9" ht="12.75">
      <c r="B4" s="26" t="s">
        <v>1</v>
      </c>
      <c r="C4" s="35"/>
      <c r="D4" s="35"/>
      <c r="E4" s="35"/>
      <c r="F4" s="35"/>
      <c r="G4" s="35"/>
      <c r="H4" s="35"/>
      <c r="I4" s="36"/>
    </row>
    <row r="5" spans="2:9" ht="12.75">
      <c r="B5" s="26" t="s">
        <v>88</v>
      </c>
      <c r="C5" s="35"/>
      <c r="D5" s="35"/>
      <c r="E5" s="35"/>
      <c r="F5" s="35"/>
      <c r="G5" s="35"/>
      <c r="H5" s="35"/>
      <c r="I5" s="36"/>
    </row>
    <row r="6" spans="2:9" ht="13.5" thickBot="1">
      <c r="B6" s="28" t="s">
        <v>2</v>
      </c>
      <c r="C6" s="37"/>
      <c r="D6" s="37"/>
      <c r="E6" s="37"/>
      <c r="F6" s="37"/>
      <c r="G6" s="37"/>
      <c r="H6" s="37"/>
      <c r="I6" s="38"/>
    </row>
    <row r="7" spans="2:9" ht="3.75" customHeight="1">
      <c r="B7" s="24" t="s">
        <v>3</v>
      </c>
      <c r="C7" s="25"/>
      <c r="D7" s="24" t="s">
        <v>4</v>
      </c>
      <c r="E7" s="33"/>
      <c r="F7" s="33"/>
      <c r="G7" s="33"/>
      <c r="H7" s="25"/>
      <c r="I7" s="30" t="s">
        <v>5</v>
      </c>
    </row>
    <row r="8" spans="2:9" ht="15" customHeight="1" thickBot="1">
      <c r="B8" s="26"/>
      <c r="C8" s="27"/>
      <c r="D8" s="28"/>
      <c r="E8" s="37"/>
      <c r="F8" s="37"/>
      <c r="G8" s="37"/>
      <c r="H8" s="29"/>
      <c r="I8" s="31"/>
    </row>
    <row r="9" spans="2:9" ht="27.75" thickBot="1">
      <c r="B9" s="28"/>
      <c r="C9" s="29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2"/>
    </row>
    <row r="10" spans="2:9" ht="13.5">
      <c r="B10" s="7" t="s">
        <v>11</v>
      </c>
      <c r="C10" s="8"/>
      <c r="D10" s="14">
        <f aca="true" t="shared" si="0" ref="D10:I10">D11+D19+D29+D39+D49+D59+D72+D76+D63</f>
        <v>165802761.23</v>
      </c>
      <c r="E10" s="14">
        <f t="shared" si="0"/>
        <v>4857.499999999767</v>
      </c>
      <c r="F10" s="14">
        <f t="shared" si="0"/>
        <v>165807618.73000002</v>
      </c>
      <c r="G10" s="14">
        <f t="shared" si="0"/>
        <v>70200420.64999999</v>
      </c>
      <c r="H10" s="14">
        <f t="shared" si="0"/>
        <v>69937358.25</v>
      </c>
      <c r="I10" s="14">
        <f t="shared" si="0"/>
        <v>95607198.08</v>
      </c>
    </row>
    <row r="11" spans="2:9" ht="13.5">
      <c r="B11" s="3" t="s">
        <v>12</v>
      </c>
      <c r="C11" s="9"/>
      <c r="D11" s="15">
        <f aca="true" t="shared" si="1" ref="D11:I11">SUM(D12:D18)</f>
        <v>159322802</v>
      </c>
      <c r="E11" s="15">
        <f t="shared" si="1"/>
        <v>3353.9699999998556</v>
      </c>
      <c r="F11" s="15">
        <f t="shared" si="1"/>
        <v>159326155.97000003</v>
      </c>
      <c r="G11" s="15">
        <f t="shared" si="1"/>
        <v>65997570.599999994</v>
      </c>
      <c r="H11" s="15">
        <f t="shared" si="1"/>
        <v>65911335.2</v>
      </c>
      <c r="I11" s="15">
        <f t="shared" si="1"/>
        <v>93328585.37</v>
      </c>
    </row>
    <row r="12" spans="2:9" ht="13.5">
      <c r="B12" s="13" t="s">
        <v>13</v>
      </c>
      <c r="C12" s="11"/>
      <c r="D12" s="15">
        <v>54936274</v>
      </c>
      <c r="E12" s="16">
        <v>-3862215.31</v>
      </c>
      <c r="F12" s="16">
        <f>D12+E12</f>
        <v>51074058.69</v>
      </c>
      <c r="G12" s="16">
        <v>25332492.79</v>
      </c>
      <c r="H12" s="16">
        <v>25332492.79</v>
      </c>
      <c r="I12" s="16">
        <f>F12-G12</f>
        <v>25741565.9</v>
      </c>
    </row>
    <row r="13" spans="2:9" ht="13.5">
      <c r="B13" s="13" t="s">
        <v>14</v>
      </c>
      <c r="C13" s="11"/>
      <c r="D13" s="15">
        <v>527052</v>
      </c>
      <c r="E13" s="16">
        <v>0</v>
      </c>
      <c r="F13" s="16">
        <f aca="true" t="shared" si="2" ref="F13:F18">D13+E13</f>
        <v>527052</v>
      </c>
      <c r="G13" s="16">
        <v>0</v>
      </c>
      <c r="H13" s="16">
        <v>0</v>
      </c>
      <c r="I13" s="16">
        <f aca="true" t="shared" si="3" ref="I13:I18">F13-G13</f>
        <v>527052</v>
      </c>
    </row>
    <row r="14" spans="2:9" ht="13.5">
      <c r="B14" s="13" t="s">
        <v>15</v>
      </c>
      <c r="C14" s="11"/>
      <c r="D14" s="15">
        <v>15260473</v>
      </c>
      <c r="E14" s="16">
        <v>405402.4</v>
      </c>
      <c r="F14" s="16">
        <f t="shared" si="2"/>
        <v>15665875.4</v>
      </c>
      <c r="G14" s="16">
        <v>1974975.99</v>
      </c>
      <c r="H14" s="16">
        <v>1974975.99</v>
      </c>
      <c r="I14" s="16">
        <f t="shared" si="3"/>
        <v>13690899.41</v>
      </c>
    </row>
    <row r="15" spans="2:9" ht="13.5">
      <c r="B15" s="13" t="s">
        <v>16</v>
      </c>
      <c r="C15" s="11"/>
      <c r="D15" s="15">
        <v>16412668</v>
      </c>
      <c r="E15" s="16">
        <v>2136010.48</v>
      </c>
      <c r="F15" s="16">
        <f t="shared" si="2"/>
        <v>18548678.48</v>
      </c>
      <c r="G15" s="16">
        <v>5374084.69</v>
      </c>
      <c r="H15" s="16">
        <v>5374084.69</v>
      </c>
      <c r="I15" s="16">
        <f t="shared" si="3"/>
        <v>13174593.79</v>
      </c>
    </row>
    <row r="16" spans="2:9" ht="13.5">
      <c r="B16" s="13" t="s">
        <v>17</v>
      </c>
      <c r="C16" s="11"/>
      <c r="D16" s="15">
        <v>70496722</v>
      </c>
      <c r="E16" s="16">
        <v>944280.4</v>
      </c>
      <c r="F16" s="16">
        <f t="shared" si="2"/>
        <v>71441002.4</v>
      </c>
      <c r="G16" s="16">
        <v>32074097.13</v>
      </c>
      <c r="H16" s="16">
        <v>31987861.73</v>
      </c>
      <c r="I16" s="16">
        <f t="shared" si="3"/>
        <v>39366905.27000001</v>
      </c>
    </row>
    <row r="17" spans="2:9" ht="13.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3.5">
      <c r="B18" s="13" t="s">
        <v>19</v>
      </c>
      <c r="C18" s="11"/>
      <c r="D18" s="15">
        <v>1689613</v>
      </c>
      <c r="E18" s="16">
        <v>379876</v>
      </c>
      <c r="F18" s="16">
        <f t="shared" si="2"/>
        <v>2069489</v>
      </c>
      <c r="G18" s="16">
        <v>1241920</v>
      </c>
      <c r="H18" s="16">
        <v>1241920</v>
      </c>
      <c r="I18" s="16">
        <f t="shared" si="3"/>
        <v>827569</v>
      </c>
    </row>
    <row r="19" spans="2:9" ht="13.5">
      <c r="B19" s="3" t="s">
        <v>20</v>
      </c>
      <c r="C19" s="9"/>
      <c r="D19" s="15">
        <f aca="true" t="shared" si="4" ref="D19:I19">SUM(D20:D28)</f>
        <v>46450.23</v>
      </c>
      <c r="E19" s="15">
        <f t="shared" si="4"/>
        <v>322047.20999999996</v>
      </c>
      <c r="F19" s="15">
        <f t="shared" si="4"/>
        <v>368497.43999999994</v>
      </c>
      <c r="G19" s="15">
        <f t="shared" si="4"/>
        <v>368497.43999999994</v>
      </c>
      <c r="H19" s="15">
        <f t="shared" si="4"/>
        <v>368497.43999999994</v>
      </c>
      <c r="I19" s="15">
        <f t="shared" si="4"/>
        <v>0</v>
      </c>
    </row>
    <row r="20" spans="2:9" ht="13.5">
      <c r="B20" s="13" t="s">
        <v>21</v>
      </c>
      <c r="C20" s="11"/>
      <c r="D20" s="15">
        <v>10000</v>
      </c>
      <c r="E20" s="16">
        <v>203394.29</v>
      </c>
      <c r="F20" s="15">
        <f aca="true" t="shared" si="5" ref="F20:F28">D20+E20</f>
        <v>213394.29</v>
      </c>
      <c r="G20" s="16">
        <v>213394.29</v>
      </c>
      <c r="H20" s="16">
        <v>213394.29</v>
      </c>
      <c r="I20" s="16">
        <f>F20-G20</f>
        <v>0</v>
      </c>
    </row>
    <row r="21" spans="2:9" ht="13.5">
      <c r="B21" s="13" t="s">
        <v>22</v>
      </c>
      <c r="C21" s="11"/>
      <c r="D21" s="15">
        <v>36450.23</v>
      </c>
      <c r="E21" s="16">
        <v>15307.47</v>
      </c>
      <c r="F21" s="15">
        <f t="shared" si="5"/>
        <v>51757.700000000004</v>
      </c>
      <c r="G21" s="16">
        <v>51757.7</v>
      </c>
      <c r="H21" s="16">
        <v>51757.7</v>
      </c>
      <c r="I21" s="16">
        <f aca="true" t="shared" si="6" ref="I21:I83">F21-G21</f>
        <v>0</v>
      </c>
    </row>
    <row r="22" spans="2:9" ht="13.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3.5">
      <c r="B23" s="13" t="s">
        <v>24</v>
      </c>
      <c r="C23" s="11"/>
      <c r="D23" s="15">
        <v>0</v>
      </c>
      <c r="E23" s="16">
        <v>41429.43</v>
      </c>
      <c r="F23" s="15">
        <f t="shared" si="5"/>
        <v>41429.43</v>
      </c>
      <c r="G23" s="16">
        <v>41429.43</v>
      </c>
      <c r="H23" s="16">
        <v>41429.43</v>
      </c>
      <c r="I23" s="16">
        <f t="shared" si="6"/>
        <v>0</v>
      </c>
    </row>
    <row r="24" spans="2:9" ht="13.5">
      <c r="B24" s="13" t="s">
        <v>25</v>
      </c>
      <c r="C24" s="11"/>
      <c r="D24" s="15">
        <v>0</v>
      </c>
      <c r="E24" s="16">
        <v>11283.31</v>
      </c>
      <c r="F24" s="15">
        <f t="shared" si="5"/>
        <v>11283.31</v>
      </c>
      <c r="G24" s="16">
        <v>11283.31</v>
      </c>
      <c r="H24" s="16">
        <v>11283.31</v>
      </c>
      <c r="I24" s="16">
        <f t="shared" si="6"/>
        <v>0</v>
      </c>
    </row>
    <row r="25" spans="2:9" ht="13.5">
      <c r="B25" s="13" t="s">
        <v>26</v>
      </c>
      <c r="C25" s="11"/>
      <c r="D25" s="15">
        <v>0</v>
      </c>
      <c r="E25" s="16">
        <v>91.97</v>
      </c>
      <c r="F25" s="15">
        <f t="shared" si="5"/>
        <v>91.97</v>
      </c>
      <c r="G25" s="16">
        <v>91.97</v>
      </c>
      <c r="H25" s="16">
        <v>91.97</v>
      </c>
      <c r="I25" s="16">
        <f t="shared" si="6"/>
        <v>0</v>
      </c>
    </row>
    <row r="26" spans="2:9" ht="13.5">
      <c r="B26" s="13" t="s">
        <v>27</v>
      </c>
      <c r="C26" s="11"/>
      <c r="D26" s="15">
        <v>0</v>
      </c>
      <c r="E26" s="16">
        <v>36295</v>
      </c>
      <c r="F26" s="15">
        <f t="shared" si="5"/>
        <v>36295</v>
      </c>
      <c r="G26" s="16">
        <v>36295</v>
      </c>
      <c r="H26" s="16">
        <v>36295</v>
      </c>
      <c r="I26" s="16">
        <f t="shared" si="6"/>
        <v>0</v>
      </c>
    </row>
    <row r="27" spans="2:9" ht="13.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3.5">
      <c r="B28" s="13" t="s">
        <v>29</v>
      </c>
      <c r="C28" s="11"/>
      <c r="D28" s="15">
        <v>0</v>
      </c>
      <c r="E28" s="16">
        <v>14245.74</v>
      </c>
      <c r="F28" s="15">
        <f t="shared" si="5"/>
        <v>14245.74</v>
      </c>
      <c r="G28" s="16">
        <v>14245.74</v>
      </c>
      <c r="H28" s="16">
        <v>14245.74</v>
      </c>
      <c r="I28" s="16">
        <f t="shared" si="6"/>
        <v>0</v>
      </c>
    </row>
    <row r="29" spans="2:9" ht="13.5">
      <c r="B29" s="3" t="s">
        <v>30</v>
      </c>
      <c r="C29" s="9"/>
      <c r="D29" s="15">
        <f aca="true" t="shared" si="7" ref="D29:I29">SUM(D30:D38)</f>
        <v>6424509</v>
      </c>
      <c r="E29" s="15">
        <f t="shared" si="7"/>
        <v>-540009.1900000001</v>
      </c>
      <c r="F29" s="15">
        <f t="shared" si="7"/>
        <v>5884499.8100000005</v>
      </c>
      <c r="G29" s="15">
        <f t="shared" si="7"/>
        <v>3606661.98</v>
      </c>
      <c r="H29" s="15">
        <f t="shared" si="7"/>
        <v>3429834.98</v>
      </c>
      <c r="I29" s="15">
        <f t="shared" si="7"/>
        <v>2277837.83</v>
      </c>
    </row>
    <row r="30" spans="2:9" ht="13.5">
      <c r="B30" s="13" t="s">
        <v>31</v>
      </c>
      <c r="C30" s="11"/>
      <c r="D30" s="15">
        <v>365782.4</v>
      </c>
      <c r="E30" s="16">
        <v>4776.82</v>
      </c>
      <c r="F30" s="15">
        <f aca="true" t="shared" si="8" ref="F30:F38">D30+E30</f>
        <v>370559.22000000003</v>
      </c>
      <c r="G30" s="16">
        <v>370559.22</v>
      </c>
      <c r="H30" s="16">
        <v>366468.22</v>
      </c>
      <c r="I30" s="16">
        <f t="shared" si="6"/>
        <v>0</v>
      </c>
    </row>
    <row r="31" spans="2:9" ht="13.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3.5">
      <c r="B32" s="13" t="s">
        <v>33</v>
      </c>
      <c r="C32" s="11"/>
      <c r="D32" s="15">
        <v>2977737.62</v>
      </c>
      <c r="E32" s="16">
        <v>-689562.87</v>
      </c>
      <c r="F32" s="15">
        <f t="shared" si="8"/>
        <v>2288174.75</v>
      </c>
      <c r="G32" s="16">
        <v>1801909.92</v>
      </c>
      <c r="H32" s="16">
        <v>1801909.92</v>
      </c>
      <c r="I32" s="16">
        <f t="shared" si="6"/>
        <v>486264.8300000001</v>
      </c>
    </row>
    <row r="33" spans="2:9" ht="13.5">
      <c r="B33" s="13" t="s">
        <v>34</v>
      </c>
      <c r="C33" s="11"/>
      <c r="D33" s="15">
        <v>93485.05</v>
      </c>
      <c r="E33" s="16">
        <v>98671.09</v>
      </c>
      <c r="F33" s="15">
        <f t="shared" si="8"/>
        <v>192156.14</v>
      </c>
      <c r="G33" s="16">
        <v>192156.14</v>
      </c>
      <c r="H33" s="16">
        <v>192156.14</v>
      </c>
      <c r="I33" s="16">
        <f t="shared" si="6"/>
        <v>0</v>
      </c>
    </row>
    <row r="34" spans="2:9" ht="13.5">
      <c r="B34" s="13" t="s">
        <v>35</v>
      </c>
      <c r="C34" s="11"/>
      <c r="D34" s="15">
        <v>0</v>
      </c>
      <c r="E34" s="16">
        <v>25719.1</v>
      </c>
      <c r="F34" s="15">
        <f t="shared" si="8"/>
        <v>25719.1</v>
      </c>
      <c r="G34" s="16">
        <v>23723.1</v>
      </c>
      <c r="H34" s="16">
        <v>23723.1</v>
      </c>
      <c r="I34" s="16">
        <f t="shared" si="6"/>
        <v>1996</v>
      </c>
    </row>
    <row r="35" spans="2:9" ht="13.5">
      <c r="B35" s="13" t="s">
        <v>36</v>
      </c>
      <c r="C35" s="11"/>
      <c r="D35" s="15">
        <v>7471.8</v>
      </c>
      <c r="E35" s="16">
        <v>23640.8</v>
      </c>
      <c r="F35" s="15">
        <f t="shared" si="8"/>
        <v>31112.6</v>
      </c>
      <c r="G35" s="16">
        <v>31112.6</v>
      </c>
      <c r="H35" s="16">
        <v>31112.6</v>
      </c>
      <c r="I35" s="16">
        <f t="shared" si="6"/>
        <v>0</v>
      </c>
    </row>
    <row r="36" spans="2:9" ht="13.5">
      <c r="B36" s="13" t="s">
        <v>37</v>
      </c>
      <c r="C36" s="11"/>
      <c r="D36" s="15">
        <v>21299.13</v>
      </c>
      <c r="E36" s="16">
        <v>-13369.13</v>
      </c>
      <c r="F36" s="15">
        <f t="shared" si="8"/>
        <v>7930.000000000002</v>
      </c>
      <c r="G36" s="16">
        <v>6930</v>
      </c>
      <c r="H36" s="16">
        <v>6930</v>
      </c>
      <c r="I36" s="16">
        <f t="shared" si="6"/>
        <v>1000.0000000000018</v>
      </c>
    </row>
    <row r="37" spans="2:9" ht="13.5">
      <c r="B37" s="13" t="s">
        <v>38</v>
      </c>
      <c r="C37" s="11"/>
      <c r="D37" s="15">
        <v>1960</v>
      </c>
      <c r="E37" s="16">
        <v>3710</v>
      </c>
      <c r="F37" s="15">
        <f t="shared" si="8"/>
        <v>5670</v>
      </c>
      <c r="G37" s="16">
        <v>5670</v>
      </c>
      <c r="H37" s="16">
        <v>5670</v>
      </c>
      <c r="I37" s="16">
        <f t="shared" si="6"/>
        <v>0</v>
      </c>
    </row>
    <row r="38" spans="2:9" ht="13.5">
      <c r="B38" s="13" t="s">
        <v>39</v>
      </c>
      <c r="C38" s="11"/>
      <c r="D38" s="15">
        <v>2956773</v>
      </c>
      <c r="E38" s="16">
        <v>6405</v>
      </c>
      <c r="F38" s="15">
        <f t="shared" si="8"/>
        <v>2963178</v>
      </c>
      <c r="G38" s="16">
        <v>1174601</v>
      </c>
      <c r="H38" s="16">
        <v>1001865</v>
      </c>
      <c r="I38" s="16">
        <f t="shared" si="6"/>
        <v>1788577</v>
      </c>
    </row>
    <row r="39" spans="2:9" ht="25.5" customHeight="1">
      <c r="B39" s="22" t="s">
        <v>40</v>
      </c>
      <c r="C39" s="23"/>
      <c r="D39" s="15">
        <f aca="true" t="shared" si="9" ref="D39:I39">SUM(D40:D48)</f>
        <v>9000</v>
      </c>
      <c r="E39" s="15">
        <f t="shared" si="9"/>
        <v>219465.51</v>
      </c>
      <c r="F39" s="15">
        <f>SUM(F40:F48)</f>
        <v>228465.51</v>
      </c>
      <c r="G39" s="15">
        <f t="shared" si="9"/>
        <v>227690.63</v>
      </c>
      <c r="H39" s="15">
        <f t="shared" si="9"/>
        <v>227690.63</v>
      </c>
      <c r="I39" s="15">
        <f t="shared" si="9"/>
        <v>774.8800000000047</v>
      </c>
    </row>
    <row r="40" spans="2:9" ht="13.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3.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3.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3.5">
      <c r="B43" s="13" t="s">
        <v>44</v>
      </c>
      <c r="C43" s="11"/>
      <c r="D43" s="15">
        <v>9000</v>
      </c>
      <c r="E43" s="16">
        <v>219465.51</v>
      </c>
      <c r="F43" s="15">
        <f t="shared" si="10"/>
        <v>228465.51</v>
      </c>
      <c r="G43" s="16">
        <v>227690.63</v>
      </c>
      <c r="H43" s="16">
        <v>227690.63</v>
      </c>
      <c r="I43" s="16">
        <f t="shared" si="6"/>
        <v>774.8800000000047</v>
      </c>
    </row>
    <row r="44" spans="2:9" ht="13.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3.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3.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3.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3.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3.5">
      <c r="B49" s="22" t="s">
        <v>50</v>
      </c>
      <c r="C49" s="23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3.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3.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3.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3.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3.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3.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3.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3.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3.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3.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3.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3.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3.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3.5">
      <c r="B63" s="22" t="s">
        <v>64</v>
      </c>
      <c r="C63" s="23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3.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3.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3.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3.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3.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3.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3.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3.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3.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3.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3.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3.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3.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3.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3.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3.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3.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3.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3.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3.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3.5">
      <c r="B84" s="19" t="s">
        <v>85</v>
      </c>
      <c r="C84" s="20"/>
      <c r="D84" s="21">
        <f aca="true" t="shared" si="12" ref="D84:I84">D85+D103+D93+D113+D123+D133+D137+D146+D150</f>
        <v>0</v>
      </c>
      <c r="E84" s="21">
        <f>E85+E103+E93+E113+E123+E133+E137+E146+E150</f>
        <v>18486604</v>
      </c>
      <c r="F84" s="21">
        <f t="shared" si="12"/>
        <v>18486604</v>
      </c>
      <c r="G84" s="21">
        <f>G85+G103+G93+G113+G123+G133+G137+G146+G150</f>
        <v>4879396.470000001</v>
      </c>
      <c r="H84" s="21">
        <f>H85+H103+H93+H113+H123+H133+H137+H146+H150</f>
        <v>4756788.53</v>
      </c>
      <c r="I84" s="21">
        <f t="shared" si="12"/>
        <v>13607207.53</v>
      </c>
    </row>
    <row r="85" spans="2:9" ht="13.5">
      <c r="B85" s="3" t="s">
        <v>12</v>
      </c>
      <c r="C85" s="9"/>
      <c r="D85" s="15">
        <f>SUM(D86:D92)</f>
        <v>0</v>
      </c>
      <c r="E85" s="15">
        <f>SUM(E86:E92)</f>
        <v>0</v>
      </c>
      <c r="F85" s="15">
        <f>SUM(F86:F92)</f>
        <v>0</v>
      </c>
      <c r="G85" s="15">
        <f>SUM(G86:G92)</f>
        <v>0</v>
      </c>
      <c r="H85" s="15">
        <f>SUM(H86:H92)</f>
        <v>0</v>
      </c>
      <c r="I85" s="16">
        <f aca="true" t="shared" si="13" ref="I85:I148">F85-G85</f>
        <v>0</v>
      </c>
    </row>
    <row r="86" spans="2:9" ht="13.5">
      <c r="B86" s="13" t="s">
        <v>13</v>
      </c>
      <c r="C86" s="11"/>
      <c r="D86" s="15"/>
      <c r="E86" s="16"/>
      <c r="F86" s="15">
        <f aca="true" t="shared" si="14" ref="F86:F102">D86+E86</f>
        <v>0</v>
      </c>
      <c r="G86" s="16"/>
      <c r="H86" s="16"/>
      <c r="I86" s="16">
        <f t="shared" si="13"/>
        <v>0</v>
      </c>
    </row>
    <row r="87" spans="2:9" ht="13.5">
      <c r="B87" s="13" t="s">
        <v>14</v>
      </c>
      <c r="C87" s="11"/>
      <c r="D87" s="15"/>
      <c r="E87" s="16"/>
      <c r="F87" s="15">
        <f t="shared" si="14"/>
        <v>0</v>
      </c>
      <c r="G87" s="16"/>
      <c r="H87" s="16"/>
      <c r="I87" s="16">
        <f t="shared" si="13"/>
        <v>0</v>
      </c>
    </row>
    <row r="88" spans="2:9" ht="13.5">
      <c r="B88" s="13" t="s">
        <v>15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3.5">
      <c r="B89" s="13" t="s">
        <v>16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3.5">
      <c r="B90" s="13" t="s">
        <v>17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3.5">
      <c r="B91" s="13" t="s">
        <v>18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3.5">
      <c r="B92" s="13" t="s">
        <v>19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3.5">
      <c r="B93" s="3" t="s">
        <v>20</v>
      </c>
      <c r="C93" s="9"/>
      <c r="D93" s="15">
        <f>SUM(D94:D102)</f>
        <v>0</v>
      </c>
      <c r="E93" s="15">
        <f>SUM(E94:E102)</f>
        <v>4460000</v>
      </c>
      <c r="F93" s="15">
        <f>SUM(F94:F102)</f>
        <v>4460000</v>
      </c>
      <c r="G93" s="15">
        <f>SUM(G94:G102)</f>
        <v>1337759.06</v>
      </c>
      <c r="H93" s="15">
        <f>SUM(H94:H102)</f>
        <v>1215151.12</v>
      </c>
      <c r="I93" s="16">
        <f t="shared" si="13"/>
        <v>3122240.94</v>
      </c>
    </row>
    <row r="94" spans="2:9" ht="13.5">
      <c r="B94" s="13" t="s">
        <v>21</v>
      </c>
      <c r="C94" s="11"/>
      <c r="D94" s="15">
        <v>0</v>
      </c>
      <c r="E94" s="16">
        <v>1635000</v>
      </c>
      <c r="F94" s="15">
        <f t="shared" si="14"/>
        <v>1635000</v>
      </c>
      <c r="G94" s="16">
        <v>958206.48</v>
      </c>
      <c r="H94" s="16">
        <v>835598.54</v>
      </c>
      <c r="I94" s="16">
        <f t="shared" si="13"/>
        <v>676793.52</v>
      </c>
    </row>
    <row r="95" spans="2:9" ht="13.5">
      <c r="B95" s="13" t="s">
        <v>22</v>
      </c>
      <c r="C95" s="11"/>
      <c r="D95" s="15">
        <v>0</v>
      </c>
      <c r="E95" s="16">
        <v>195000</v>
      </c>
      <c r="F95" s="15">
        <f t="shared" si="14"/>
        <v>195000</v>
      </c>
      <c r="G95" s="16">
        <v>43130</v>
      </c>
      <c r="H95" s="16">
        <v>43130</v>
      </c>
      <c r="I95" s="16">
        <f t="shared" si="13"/>
        <v>151870</v>
      </c>
    </row>
    <row r="96" spans="2:9" ht="13.5">
      <c r="B96" s="13" t="s">
        <v>23</v>
      </c>
      <c r="C96" s="11"/>
      <c r="D96" s="15">
        <v>0</v>
      </c>
      <c r="E96" s="16">
        <v>80000</v>
      </c>
      <c r="F96" s="15">
        <f t="shared" si="14"/>
        <v>80000</v>
      </c>
      <c r="G96" s="16">
        <v>79660.13</v>
      </c>
      <c r="H96" s="16">
        <v>79660.13</v>
      </c>
      <c r="I96" s="16">
        <f t="shared" si="13"/>
        <v>339.86999999999534</v>
      </c>
    </row>
    <row r="97" spans="2:9" ht="13.5">
      <c r="B97" s="13" t="s">
        <v>24</v>
      </c>
      <c r="C97" s="11"/>
      <c r="D97" s="15">
        <v>0</v>
      </c>
      <c r="E97" s="16">
        <v>820000</v>
      </c>
      <c r="F97" s="15">
        <f t="shared" si="14"/>
        <v>820000</v>
      </c>
      <c r="G97" s="16">
        <v>230000</v>
      </c>
      <c r="H97" s="16">
        <v>230000</v>
      </c>
      <c r="I97" s="16">
        <f t="shared" si="13"/>
        <v>590000</v>
      </c>
    </row>
    <row r="98" spans="2:9" ht="13.5">
      <c r="B98" s="13" t="s">
        <v>25</v>
      </c>
      <c r="C98" s="11"/>
      <c r="D98" s="15">
        <v>0</v>
      </c>
      <c r="E98" s="16">
        <v>30000</v>
      </c>
      <c r="F98" s="15">
        <f t="shared" si="14"/>
        <v>30000</v>
      </c>
      <c r="G98" s="16">
        <v>13883.61</v>
      </c>
      <c r="H98" s="16">
        <v>13883.61</v>
      </c>
      <c r="I98" s="16">
        <f t="shared" si="13"/>
        <v>16116.39</v>
      </c>
    </row>
    <row r="99" spans="2:9" ht="13.5">
      <c r="B99" s="13" t="s">
        <v>26</v>
      </c>
      <c r="C99" s="11"/>
      <c r="D99" s="15">
        <v>0</v>
      </c>
      <c r="E99" s="16">
        <v>1300000</v>
      </c>
      <c r="F99" s="15">
        <f t="shared" si="14"/>
        <v>1300000</v>
      </c>
      <c r="G99" s="16">
        <v>0</v>
      </c>
      <c r="H99" s="16">
        <v>0</v>
      </c>
      <c r="I99" s="16">
        <f t="shared" si="13"/>
        <v>1300000</v>
      </c>
    </row>
    <row r="100" spans="2:9" ht="13.5">
      <c r="B100" s="13" t="s">
        <v>27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3.5">
      <c r="B101" s="13" t="s">
        <v>28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3.5">
      <c r="B102" s="13" t="s">
        <v>29</v>
      </c>
      <c r="C102" s="11"/>
      <c r="D102" s="15">
        <v>0</v>
      </c>
      <c r="E102" s="16">
        <v>400000</v>
      </c>
      <c r="F102" s="15">
        <f t="shared" si="14"/>
        <v>400000</v>
      </c>
      <c r="G102" s="16">
        <v>12878.84</v>
      </c>
      <c r="H102" s="16">
        <v>12878.84</v>
      </c>
      <c r="I102" s="16">
        <f t="shared" si="13"/>
        <v>387121.16</v>
      </c>
    </row>
    <row r="103" spans="2:9" ht="13.5">
      <c r="B103" s="3" t="s">
        <v>30</v>
      </c>
      <c r="C103" s="9"/>
      <c r="D103" s="15">
        <f>SUM(D104:D112)</f>
        <v>0</v>
      </c>
      <c r="E103" s="15">
        <f>SUM(E104:E112)</f>
        <v>14026604</v>
      </c>
      <c r="F103" s="15">
        <f>SUM(F104:F112)</f>
        <v>14026604</v>
      </c>
      <c r="G103" s="15">
        <f>SUM(G104:G112)</f>
        <v>3541637.41</v>
      </c>
      <c r="H103" s="15">
        <f>SUM(H104:H112)</f>
        <v>3541637.41</v>
      </c>
      <c r="I103" s="16">
        <f t="shared" si="13"/>
        <v>10484966.59</v>
      </c>
    </row>
    <row r="104" spans="2:9" ht="13.5">
      <c r="B104" s="13" t="s">
        <v>31</v>
      </c>
      <c r="C104" s="11"/>
      <c r="D104" s="15">
        <v>0</v>
      </c>
      <c r="E104" s="16">
        <v>3792650.24</v>
      </c>
      <c r="F104" s="16">
        <f>D104+E104</f>
        <v>3792650.24</v>
      </c>
      <c r="G104" s="16">
        <v>641175.98</v>
      </c>
      <c r="H104" s="16">
        <v>641175.98</v>
      </c>
      <c r="I104" s="16">
        <f t="shared" si="13"/>
        <v>3151474.2600000002</v>
      </c>
    </row>
    <row r="105" spans="2:9" ht="13.5">
      <c r="B105" s="13" t="s">
        <v>32</v>
      </c>
      <c r="C105" s="11"/>
      <c r="D105" s="15">
        <v>0</v>
      </c>
      <c r="E105" s="16">
        <v>1308560</v>
      </c>
      <c r="F105" s="16">
        <f aca="true" t="shared" si="15" ref="F105:F112">D105+E105</f>
        <v>1308560</v>
      </c>
      <c r="G105" s="16">
        <v>171533.14</v>
      </c>
      <c r="H105" s="16">
        <v>171533.14</v>
      </c>
      <c r="I105" s="16">
        <f t="shared" si="13"/>
        <v>1137026.8599999999</v>
      </c>
    </row>
    <row r="106" spans="2:9" ht="13.5">
      <c r="B106" s="13" t="s">
        <v>33</v>
      </c>
      <c r="C106" s="11"/>
      <c r="D106" s="15">
        <v>0</v>
      </c>
      <c r="E106" s="16">
        <v>2157200</v>
      </c>
      <c r="F106" s="16">
        <f t="shared" si="15"/>
        <v>2157200</v>
      </c>
      <c r="G106" s="16">
        <v>471133.05</v>
      </c>
      <c r="H106" s="16">
        <v>471133.05</v>
      </c>
      <c r="I106" s="16">
        <f t="shared" si="13"/>
        <v>1686066.95</v>
      </c>
    </row>
    <row r="107" spans="2:9" ht="13.5">
      <c r="B107" s="13" t="s">
        <v>34</v>
      </c>
      <c r="C107" s="11"/>
      <c r="D107" s="15">
        <v>0</v>
      </c>
      <c r="E107" s="16">
        <v>90000</v>
      </c>
      <c r="F107" s="16">
        <f t="shared" si="15"/>
        <v>90000</v>
      </c>
      <c r="G107" s="16">
        <v>0</v>
      </c>
      <c r="H107" s="16">
        <v>0</v>
      </c>
      <c r="I107" s="16">
        <f t="shared" si="13"/>
        <v>90000</v>
      </c>
    </row>
    <row r="108" spans="2:9" ht="13.5">
      <c r="B108" s="13" t="s">
        <v>35</v>
      </c>
      <c r="C108" s="11"/>
      <c r="D108" s="15">
        <v>0</v>
      </c>
      <c r="E108" s="16">
        <v>5460358.76</v>
      </c>
      <c r="F108" s="16">
        <f t="shared" si="15"/>
        <v>5460358.76</v>
      </c>
      <c r="G108" s="16">
        <v>2230075.24</v>
      </c>
      <c r="H108" s="16">
        <v>2230075.24</v>
      </c>
      <c r="I108" s="16">
        <f t="shared" si="13"/>
        <v>3230283.5199999996</v>
      </c>
    </row>
    <row r="109" spans="2:9" ht="13.5">
      <c r="B109" s="13" t="s">
        <v>36</v>
      </c>
      <c r="C109" s="11"/>
      <c r="D109" s="15">
        <v>0</v>
      </c>
      <c r="E109" s="16">
        <v>28000</v>
      </c>
      <c r="F109" s="16">
        <f t="shared" si="15"/>
        <v>28000</v>
      </c>
      <c r="G109" s="16">
        <v>10207</v>
      </c>
      <c r="H109" s="16">
        <v>10207</v>
      </c>
      <c r="I109" s="16">
        <f t="shared" si="13"/>
        <v>17793</v>
      </c>
    </row>
    <row r="110" spans="2:9" ht="13.5">
      <c r="B110" s="13" t="s">
        <v>37</v>
      </c>
      <c r="C110" s="11"/>
      <c r="D110" s="15">
        <v>0</v>
      </c>
      <c r="E110" s="16">
        <v>1189835</v>
      </c>
      <c r="F110" s="16">
        <f t="shared" si="15"/>
        <v>1189835</v>
      </c>
      <c r="G110" s="16">
        <v>17513</v>
      </c>
      <c r="H110" s="16">
        <v>17513</v>
      </c>
      <c r="I110" s="16">
        <f t="shared" si="13"/>
        <v>1172322</v>
      </c>
    </row>
    <row r="111" spans="2:9" ht="13.5">
      <c r="B111" s="13" t="s">
        <v>38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3.5">
      <c r="B112" s="13" t="s">
        <v>39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25.5" customHeight="1">
      <c r="B113" s="22" t="s">
        <v>40</v>
      </c>
      <c r="C113" s="23"/>
      <c r="D113" s="15">
        <f>SUM(D114:D122)</f>
        <v>0</v>
      </c>
      <c r="E113" s="15">
        <f>SUM(E114:E122)</f>
        <v>0</v>
      </c>
      <c r="F113" s="15">
        <f>SUM(F114:F122)</f>
        <v>0</v>
      </c>
      <c r="G113" s="15">
        <f>SUM(G114:G122)</f>
        <v>0</v>
      </c>
      <c r="H113" s="15">
        <f>SUM(H114:H122)</f>
        <v>0</v>
      </c>
      <c r="I113" s="16">
        <f t="shared" si="13"/>
        <v>0</v>
      </c>
    </row>
    <row r="114" spans="2:9" ht="13.5">
      <c r="B114" s="13" t="s">
        <v>41</v>
      </c>
      <c r="C114" s="11"/>
      <c r="D114" s="15"/>
      <c r="E114" s="16"/>
      <c r="F114" s="16">
        <f>D114+E114</f>
        <v>0</v>
      </c>
      <c r="G114" s="16"/>
      <c r="H114" s="16"/>
      <c r="I114" s="16">
        <f t="shared" si="13"/>
        <v>0</v>
      </c>
    </row>
    <row r="115" spans="2:9" ht="13.5">
      <c r="B115" s="13" t="s">
        <v>42</v>
      </c>
      <c r="C115" s="11"/>
      <c r="D115" s="15"/>
      <c r="E115" s="16"/>
      <c r="F115" s="16">
        <f aca="true" t="shared" si="16" ref="F115:F122">D115+E115</f>
        <v>0</v>
      </c>
      <c r="G115" s="16"/>
      <c r="H115" s="16"/>
      <c r="I115" s="16">
        <f t="shared" si="13"/>
        <v>0</v>
      </c>
    </row>
    <row r="116" spans="2:9" ht="13.5">
      <c r="B116" s="13" t="s">
        <v>43</v>
      </c>
      <c r="C116" s="11"/>
      <c r="D116" s="15"/>
      <c r="E116" s="16"/>
      <c r="F116" s="16">
        <f t="shared" si="16"/>
        <v>0</v>
      </c>
      <c r="G116" s="16"/>
      <c r="H116" s="16"/>
      <c r="I116" s="16">
        <f t="shared" si="13"/>
        <v>0</v>
      </c>
    </row>
    <row r="117" spans="2:9" ht="13.5">
      <c r="B117" s="13" t="s">
        <v>44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3.5">
      <c r="B118" s="13" t="s">
        <v>45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3.5">
      <c r="B119" s="13" t="s">
        <v>46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3.5">
      <c r="B120" s="13" t="s">
        <v>47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3.5">
      <c r="B121" s="13" t="s">
        <v>48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3.5">
      <c r="B122" s="13" t="s">
        <v>49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3.5">
      <c r="B123" s="3" t="s">
        <v>50</v>
      </c>
      <c r="C123" s="9"/>
      <c r="D123" s="15">
        <f>SUM(D124:D132)</f>
        <v>0</v>
      </c>
      <c r="E123" s="15">
        <f>SUM(E124:E132)</f>
        <v>0</v>
      </c>
      <c r="F123" s="15">
        <f>SUM(F124:F132)</f>
        <v>0</v>
      </c>
      <c r="G123" s="15">
        <f>SUM(G124:G132)</f>
        <v>0</v>
      </c>
      <c r="H123" s="15">
        <f>SUM(H124:H132)</f>
        <v>0</v>
      </c>
      <c r="I123" s="16">
        <f t="shared" si="13"/>
        <v>0</v>
      </c>
    </row>
    <row r="124" spans="2:9" ht="13.5">
      <c r="B124" s="13" t="s">
        <v>51</v>
      </c>
      <c r="C124" s="11"/>
      <c r="D124" s="15"/>
      <c r="E124" s="16"/>
      <c r="F124" s="16">
        <f>D124+E124</f>
        <v>0</v>
      </c>
      <c r="G124" s="16"/>
      <c r="H124" s="16"/>
      <c r="I124" s="16">
        <f t="shared" si="13"/>
        <v>0</v>
      </c>
    </row>
    <row r="125" spans="2:9" ht="13.5">
      <c r="B125" s="13" t="s">
        <v>52</v>
      </c>
      <c r="C125" s="11"/>
      <c r="D125" s="15"/>
      <c r="E125" s="16"/>
      <c r="F125" s="16">
        <f aca="true" t="shared" si="17" ref="F125:F132">D125+E125</f>
        <v>0</v>
      </c>
      <c r="G125" s="16"/>
      <c r="H125" s="16"/>
      <c r="I125" s="16">
        <f t="shared" si="13"/>
        <v>0</v>
      </c>
    </row>
    <row r="126" spans="2:9" ht="13.5">
      <c r="B126" s="13" t="s">
        <v>53</v>
      </c>
      <c r="C126" s="11"/>
      <c r="D126" s="15"/>
      <c r="E126" s="16"/>
      <c r="F126" s="16">
        <f t="shared" si="17"/>
        <v>0</v>
      </c>
      <c r="G126" s="16"/>
      <c r="H126" s="16"/>
      <c r="I126" s="16">
        <f t="shared" si="13"/>
        <v>0</v>
      </c>
    </row>
    <row r="127" spans="2:9" ht="13.5">
      <c r="B127" s="13" t="s">
        <v>54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3.5">
      <c r="B128" s="13" t="s">
        <v>55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3.5">
      <c r="B129" s="13" t="s">
        <v>56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3.5">
      <c r="B130" s="13" t="s">
        <v>57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3.5">
      <c r="B131" s="13" t="s">
        <v>58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3.5">
      <c r="B132" s="13" t="s">
        <v>59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3.5">
      <c r="B133" s="3" t="s">
        <v>60</v>
      </c>
      <c r="C133" s="9"/>
      <c r="D133" s="15">
        <f>SUM(D134:D136)</f>
        <v>0</v>
      </c>
      <c r="E133" s="15">
        <f>SUM(E134:E136)</f>
        <v>0</v>
      </c>
      <c r="F133" s="15">
        <f>SUM(F134:F136)</f>
        <v>0</v>
      </c>
      <c r="G133" s="15">
        <f>SUM(G134:G136)</f>
        <v>0</v>
      </c>
      <c r="H133" s="15">
        <f>SUM(H134:H136)</f>
        <v>0</v>
      </c>
      <c r="I133" s="16">
        <f t="shared" si="13"/>
        <v>0</v>
      </c>
    </row>
    <row r="134" spans="2:9" ht="13.5">
      <c r="B134" s="13" t="s">
        <v>61</v>
      </c>
      <c r="C134" s="11"/>
      <c r="D134" s="15"/>
      <c r="E134" s="16"/>
      <c r="F134" s="16">
        <f>D134+E134</f>
        <v>0</v>
      </c>
      <c r="G134" s="16"/>
      <c r="H134" s="16"/>
      <c r="I134" s="16">
        <f t="shared" si="13"/>
        <v>0</v>
      </c>
    </row>
    <row r="135" spans="2:9" ht="13.5">
      <c r="B135" s="13" t="s">
        <v>62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3.5">
      <c r="B136" s="13" t="s">
        <v>63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3.5">
      <c r="B137" s="3" t="s">
        <v>64</v>
      </c>
      <c r="C137" s="9"/>
      <c r="D137" s="15">
        <f>SUM(D138:D145)</f>
        <v>0</v>
      </c>
      <c r="E137" s="15">
        <f>SUM(E138:E145)</f>
        <v>0</v>
      </c>
      <c r="F137" s="15">
        <f>F138+F139+F140+F141+F142+F144+F145</f>
        <v>0</v>
      </c>
      <c r="G137" s="15">
        <f>SUM(G138:G145)</f>
        <v>0</v>
      </c>
      <c r="H137" s="15">
        <f>SUM(H138:H145)</f>
        <v>0</v>
      </c>
      <c r="I137" s="16">
        <f t="shared" si="13"/>
        <v>0</v>
      </c>
    </row>
    <row r="138" spans="2:9" ht="13.5">
      <c r="B138" s="13" t="s">
        <v>65</v>
      </c>
      <c r="C138" s="11"/>
      <c r="D138" s="15"/>
      <c r="E138" s="16"/>
      <c r="F138" s="16">
        <f>D138+E138</f>
        <v>0</v>
      </c>
      <c r="G138" s="16"/>
      <c r="H138" s="16"/>
      <c r="I138" s="16">
        <f t="shared" si="13"/>
        <v>0</v>
      </c>
    </row>
    <row r="139" spans="2:9" ht="13.5">
      <c r="B139" s="13" t="s">
        <v>66</v>
      </c>
      <c r="C139" s="11"/>
      <c r="D139" s="15"/>
      <c r="E139" s="16"/>
      <c r="F139" s="16">
        <f aca="true" t="shared" si="18" ref="F139:F145">D139+E139</f>
        <v>0</v>
      </c>
      <c r="G139" s="16"/>
      <c r="H139" s="16"/>
      <c r="I139" s="16">
        <f t="shared" si="13"/>
        <v>0</v>
      </c>
    </row>
    <row r="140" spans="2:9" ht="13.5">
      <c r="B140" s="13" t="s">
        <v>67</v>
      </c>
      <c r="C140" s="11"/>
      <c r="D140" s="15"/>
      <c r="E140" s="16"/>
      <c r="F140" s="16">
        <f t="shared" si="18"/>
        <v>0</v>
      </c>
      <c r="G140" s="16"/>
      <c r="H140" s="16"/>
      <c r="I140" s="16">
        <f t="shared" si="13"/>
        <v>0</v>
      </c>
    </row>
    <row r="141" spans="2:9" ht="13.5">
      <c r="B141" s="13" t="s">
        <v>68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3.5">
      <c r="B142" s="13" t="s">
        <v>69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3.5">
      <c r="B143" s="13" t="s">
        <v>70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3.5">
      <c r="B144" s="13" t="s">
        <v>71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3.5">
      <c r="B145" s="13" t="s">
        <v>72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3.5">
      <c r="B146" s="3" t="s">
        <v>73</v>
      </c>
      <c r="C146" s="9"/>
      <c r="D146" s="15">
        <f>SUM(D147:D149)</f>
        <v>0</v>
      </c>
      <c r="E146" s="15">
        <f>SUM(E147:E149)</f>
        <v>0</v>
      </c>
      <c r="F146" s="15">
        <f>SUM(F147:F149)</f>
        <v>0</v>
      </c>
      <c r="G146" s="15">
        <f>SUM(G147:G149)</f>
        <v>0</v>
      </c>
      <c r="H146" s="15">
        <f>SUM(H147:H149)</f>
        <v>0</v>
      </c>
      <c r="I146" s="16">
        <f t="shared" si="13"/>
        <v>0</v>
      </c>
    </row>
    <row r="147" spans="2:9" ht="13.5">
      <c r="B147" s="13" t="s">
        <v>74</v>
      </c>
      <c r="C147" s="11"/>
      <c r="D147" s="15"/>
      <c r="E147" s="16"/>
      <c r="F147" s="16">
        <f>D147+E147</f>
        <v>0</v>
      </c>
      <c r="G147" s="16"/>
      <c r="H147" s="16"/>
      <c r="I147" s="16">
        <f t="shared" si="13"/>
        <v>0</v>
      </c>
    </row>
    <row r="148" spans="2:9" ht="13.5">
      <c r="B148" s="13" t="s">
        <v>75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3.5">
      <c r="B149" s="13" t="s">
        <v>76</v>
      </c>
      <c r="C149" s="11"/>
      <c r="D149" s="15"/>
      <c r="E149" s="16"/>
      <c r="F149" s="16">
        <f>D149+E149</f>
        <v>0</v>
      </c>
      <c r="G149" s="16"/>
      <c r="H149" s="16"/>
      <c r="I149" s="16">
        <f aca="true" t="shared" si="19" ref="I149:I157">F149-G149</f>
        <v>0</v>
      </c>
    </row>
    <row r="150" spans="2:9" ht="13.5">
      <c r="B150" s="3" t="s">
        <v>77</v>
      </c>
      <c r="C150" s="9"/>
      <c r="D150" s="15">
        <f>SUM(D151:D157)</f>
        <v>0</v>
      </c>
      <c r="E150" s="15">
        <f>SUM(E151:E157)</f>
        <v>0</v>
      </c>
      <c r="F150" s="15">
        <f>SUM(F151:F157)</f>
        <v>0</v>
      </c>
      <c r="G150" s="15">
        <f>SUM(G151:G157)</f>
        <v>0</v>
      </c>
      <c r="H150" s="15">
        <f>SUM(H151:H157)</f>
        <v>0</v>
      </c>
      <c r="I150" s="16">
        <f t="shared" si="19"/>
        <v>0</v>
      </c>
    </row>
    <row r="151" spans="2:9" ht="13.5">
      <c r="B151" s="13" t="s">
        <v>78</v>
      </c>
      <c r="C151" s="11"/>
      <c r="D151" s="15"/>
      <c r="E151" s="16"/>
      <c r="F151" s="16">
        <f>D151+E151</f>
        <v>0</v>
      </c>
      <c r="G151" s="16"/>
      <c r="H151" s="16"/>
      <c r="I151" s="16">
        <f t="shared" si="19"/>
        <v>0</v>
      </c>
    </row>
    <row r="152" spans="2:9" ht="13.5">
      <c r="B152" s="13" t="s">
        <v>79</v>
      </c>
      <c r="C152" s="11"/>
      <c r="D152" s="15"/>
      <c r="E152" s="16"/>
      <c r="F152" s="16">
        <f aca="true" t="shared" si="20" ref="F152:F157">D152+E152</f>
        <v>0</v>
      </c>
      <c r="G152" s="16"/>
      <c r="H152" s="16"/>
      <c r="I152" s="16">
        <f t="shared" si="19"/>
        <v>0</v>
      </c>
    </row>
    <row r="153" spans="2:9" ht="13.5">
      <c r="B153" s="13" t="s">
        <v>80</v>
      </c>
      <c r="C153" s="11"/>
      <c r="D153" s="15"/>
      <c r="E153" s="16"/>
      <c r="F153" s="16">
        <f t="shared" si="20"/>
        <v>0</v>
      </c>
      <c r="G153" s="16"/>
      <c r="H153" s="16"/>
      <c r="I153" s="16">
        <f t="shared" si="19"/>
        <v>0</v>
      </c>
    </row>
    <row r="154" spans="2:9" ht="13.5">
      <c r="B154" s="13" t="s">
        <v>81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3.5">
      <c r="B155" s="13" t="s">
        <v>82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3.5">
      <c r="B156" s="13" t="s">
        <v>83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3.5">
      <c r="B157" s="13" t="s">
        <v>84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3.5">
      <c r="B158" s="3"/>
      <c r="C158" s="9"/>
      <c r="D158" s="15"/>
      <c r="E158" s="16"/>
      <c r="F158" s="16"/>
      <c r="G158" s="16"/>
      <c r="H158" s="16"/>
      <c r="I158" s="16"/>
    </row>
    <row r="159" spans="2:9" ht="13.5">
      <c r="B159" s="4" t="s">
        <v>86</v>
      </c>
      <c r="C159" s="10"/>
      <c r="D159" s="14">
        <f>D10+D84</f>
        <v>165802761.23</v>
      </c>
      <c r="E159" s="14">
        <f>E10+E84</f>
        <v>18491461.5</v>
      </c>
      <c r="F159" s="14">
        <f>F10+F84</f>
        <v>184294222.73000002</v>
      </c>
      <c r="G159" s="14">
        <f>G10+G84</f>
        <v>75079817.11999999</v>
      </c>
      <c r="H159" s="14">
        <f>H10+H84</f>
        <v>74694146.78</v>
      </c>
      <c r="I159" s="14">
        <f>I10+I84</f>
        <v>109214405.61</v>
      </c>
    </row>
    <row r="160" spans="2:9" ht="14.25" thickBot="1">
      <c r="B160" s="5"/>
      <c r="C160" s="12"/>
      <c r="D160" s="17"/>
      <c r="E160" s="18"/>
      <c r="F160" s="18"/>
      <c r="G160" s="18"/>
      <c r="H160" s="18"/>
      <c r="I160" s="18"/>
    </row>
    <row r="162" spans="3:8" ht="13.5">
      <c r="C162" s="39" t="s">
        <v>89</v>
      </c>
      <c r="D162" s="40"/>
      <c r="E162" s="39" t="s">
        <v>90</v>
      </c>
      <c r="F162" s="41"/>
      <c r="H162" s="42" t="s">
        <v>91</v>
      </c>
    </row>
    <row r="163" spans="3:8" ht="14.25">
      <c r="C163"/>
      <c r="D163" s="43"/>
      <c r="E163" s="44"/>
      <c r="F163" s="45"/>
      <c r="H163" s="45"/>
    </row>
    <row r="164" spans="3:8" ht="14.25">
      <c r="C164" s="46" t="s">
        <v>92</v>
      </c>
      <c r="D164" s="47"/>
      <c r="E164" s="48" t="s">
        <v>93</v>
      </c>
      <c r="F164" s="47"/>
      <c r="H164" s="48" t="s">
        <v>94</v>
      </c>
    </row>
    <row r="165" spans="3:8" ht="13.5">
      <c r="C165" s="49" t="s">
        <v>95</v>
      </c>
      <c r="D165" s="40"/>
      <c r="E165" s="49" t="s">
        <v>96</v>
      </c>
      <c r="F165" s="50"/>
      <c r="H165" s="51" t="s">
        <v>97</v>
      </c>
    </row>
    <row r="166" spans="3:8" ht="13.5">
      <c r="C166" s="39" t="s">
        <v>98</v>
      </c>
      <c r="D166" s="40"/>
      <c r="E166" s="52" t="s">
        <v>99</v>
      </c>
      <c r="F166" s="41"/>
      <c r="H166" s="53" t="s">
        <v>100</v>
      </c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3:C113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3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TesoreriaAcer</cp:lastModifiedBy>
  <cp:lastPrinted>2021-07-05T19:09:54Z</cp:lastPrinted>
  <dcterms:created xsi:type="dcterms:W3CDTF">2016-10-11T20:25:15Z</dcterms:created>
  <dcterms:modified xsi:type="dcterms:W3CDTF">2021-07-05T19:09:59Z</dcterms:modified>
  <cp:category/>
  <cp:version/>
  <cp:contentType/>
  <cp:contentStatus/>
</cp:coreProperties>
</file>