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<sst xmlns="http://schemas.openxmlformats.org/spreadsheetml/2006/main" count="173" uniqueCount="100">
  <si>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</si>
  <si>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</si>
  <si>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</si>
  <si>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</si>
  <si>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</si>
  <si>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</si>
  <si>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</si>
  <si>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</si>
  <si>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</si>
  <si>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</si>
  <si>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</si>
  <si>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</si>
  <si>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</si>
  <si>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</si>
  <si>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</si>
  <si>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</si>
  <si>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</si>
  <si>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</si>
  <si>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</si>
  <si>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</si>
  <si>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</si>
  <si>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</si>
  <si>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</si>
  <si>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</si>
  <si>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</si>
  <si>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</si>
  <si>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</si>
  <si>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</si>
  <si>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</si>
  <si>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</si>
  <si>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</si>
  <si>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</si>
  <si>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</si>
  <si>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</si>
  <si>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</si>
  <si>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</si>
  <si>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</si>
  <si>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</si>
  <si>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</si>
  <si>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</si>
  <si>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</si>
  <si>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</si>
  <si>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</si>
  <si>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</si>
  <si>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</si>
  <si>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</si>
  <si>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</si>
  <si>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</si>
  <si>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</si>
  <si>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</si>
  <si>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</si>
  <si>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</si>
  <si>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</si>
  <si>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</si>
  <si>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</si>
  <si>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</si>
  <si>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</si>
  <si>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</si>
  <si>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</si>
  <si>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</si>
  <si>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</si>
  <si>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</si>
  <si>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</si>
  <si>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</si>
  <si>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</si>
  <si>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</si>
  <si>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</si>
  <si>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</si>
  <si>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</si>
  <si>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</si>
  <si>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</si>
  <si>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</si>
  <si>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</si>
  <si>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</si>
  <si>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</si>
  <si>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</si>
  <si>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</si>
  <si>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</si>
  <si>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</si>
  <si>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</si>
  <si>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</si>
  <si>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</si>
  <si>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</si>
  <si>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</si>
  <si>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</si>
  <si>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</si>
  <si>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</si>
  <si>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 Campechano (a)</t>
  </si>
  <si>
    <t>Del 1 de Enero al 31 de Marzo de 2020 (b)</t>
  </si>
  <si>
    <t>Autorizó</t>
  </si>
  <si>
    <t xml:space="preserve">          Revisó</t>
  </si>
  <si>
    <t>Elaboró</t>
  </si>
  <si>
    <t xml:space="preserve">          _________________________</t>
  </si>
  <si>
    <t>____________________________</t>
  </si>
  <si>
    <t>L.A.E. Gerardo Montero Pérez</t>
  </si>
  <si>
    <t xml:space="preserve">          C.P. Manuel Solís Denegri</t>
  </si>
  <si>
    <t>L.C. Sonia Guadalupe Puga Ku</t>
  </si>
  <si>
    <t>Rector</t>
  </si>
  <si>
    <t xml:space="preserve">      Director General Interino de Finanzas</t>
  </si>
  <si>
    <t>Directora Interina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</si>
</sst>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6" fontId="2" fillId="0" borderId="0" xfId="0" applyNumberFormat="1" applyFont="1" applyFill="1" applyAlignment="1">
      <alignment/>
    </xf>
    <xf numFmtId="165" fontId="2" fillId="34" borderId="0" xfId="0" applyNumberFormat="1" applyFont="1" applyFill="1" applyAlignment="1">
      <alignment/>
    </xf>
    <xf numFmtId="0" fontId="2" fillId="34" borderId="3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A1">
      <pane ySplit="9" topLeftCell="A154" activePane="bottomLeft" state="frozen"/>
      <selection pane="topLeft" activeCell="A1" sqref="A1"/>
      <selection pane="bottomLeft" activeCell="D170" sqref="D17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166151469.2</v>
      </c>
      <c r="E10" s="14">
        <f t="shared" si="0"/>
        <v>-2.9103830456733704E-11</v>
      </c>
      <c r="F10" s="14">
        <f t="shared" si="0"/>
        <v>166151469.2</v>
      </c>
      <c r="G10" s="14">
        <f t="shared" si="0"/>
        <v>31958492.24</v>
      </c>
      <c r="H10" s="14">
        <f t="shared" si="0"/>
        <v>31777975.24</v>
      </c>
      <c r="I10" s="14">
        <f t="shared" si="0"/>
        <v>134192976.96000002</v>
      </c>
    </row>
    <row r="11" spans="2:9" ht="12.75">
      <c r="B11" s="3" t="s">
        <v>12</v>
      </c>
      <c r="C11" s="9"/>
      <c r="D11" s="15">
        <f aca="true" t="shared" si="1" ref="D11:I11">SUM(D12:D18)</f>
        <v>156058328</v>
      </c>
      <c r="E11" s="15">
        <f t="shared" si="1"/>
        <v>0</v>
      </c>
      <c r="F11" s="15">
        <f t="shared" si="1"/>
        <v>156058328</v>
      </c>
      <c r="G11" s="15">
        <f t="shared" si="1"/>
        <v>29037232.73</v>
      </c>
      <c r="H11" s="15">
        <f t="shared" si="1"/>
        <v>29037232.73</v>
      </c>
      <c r="I11" s="15">
        <f t="shared" si="1"/>
        <v>127021095.27000001</v>
      </c>
    </row>
    <row r="12" spans="2:9" ht="12.75">
      <c r="B12" s="13" t="s">
        <v>13</v>
      </c>
      <c r="C12" s="11"/>
      <c r="D12" s="15">
        <v>51497618</v>
      </c>
      <c r="E12" s="16">
        <v>-1371142.25</v>
      </c>
      <c r="F12" s="16">
        <f>D12+E12</f>
        <v>50126475.75</v>
      </c>
      <c r="G12" s="16">
        <v>12373253.33</v>
      </c>
      <c r="H12" s="16">
        <v>12373253.33</v>
      </c>
      <c r="I12" s="16">
        <f>F12-G12</f>
        <v>37753222.42</v>
      </c>
    </row>
    <row r="13" spans="2:9" ht="12.75">
      <c r="B13" s="13" t="s">
        <v>14</v>
      </c>
      <c r="C13" s="11"/>
      <c r="D13" s="15">
        <v>2185115</v>
      </c>
      <c r="E13" s="16">
        <v>-2782</v>
      </c>
      <c r="F13" s="16">
        <f aca="true" t="shared" si="2" ref="F13:F18">D13+E13</f>
        <v>2182333</v>
      </c>
      <c r="G13" s="16">
        <v>0</v>
      </c>
      <c r="H13" s="16">
        <v>0</v>
      </c>
      <c r="I13" s="16">
        <f aca="true" t="shared" si="3" ref="I13:I18">F13-G13</f>
        <v>2182333</v>
      </c>
    </row>
    <row r="14" spans="2:9" ht="12.75">
      <c r="B14" s="13" t="s">
        <v>15</v>
      </c>
      <c r="C14" s="11"/>
      <c r="D14" s="15">
        <v>15140415</v>
      </c>
      <c r="E14" s="16">
        <v>76313.84</v>
      </c>
      <c r="F14" s="16">
        <f t="shared" si="2"/>
        <v>15216728.84</v>
      </c>
      <c r="G14" s="16">
        <v>1039560.81</v>
      </c>
      <c r="H14" s="16">
        <v>1039560.81</v>
      </c>
      <c r="I14" s="16">
        <f t="shared" si="3"/>
        <v>14177168.03</v>
      </c>
    </row>
    <row r="15" spans="2:9" ht="12.75">
      <c r="B15" s="13" t="s">
        <v>16</v>
      </c>
      <c r="C15" s="11"/>
      <c r="D15" s="15">
        <v>16407969</v>
      </c>
      <c r="E15" s="16">
        <v>1447610.41</v>
      </c>
      <c r="F15" s="16">
        <f t="shared" si="2"/>
        <v>17855579.41</v>
      </c>
      <c r="G15" s="16">
        <v>2374972.43</v>
      </c>
      <c r="H15" s="16">
        <v>2374972.43</v>
      </c>
      <c r="I15" s="16">
        <f t="shared" si="3"/>
        <v>15480606.98</v>
      </c>
    </row>
    <row r="16" spans="2:9" ht="12.75">
      <c r="B16" s="13" t="s">
        <v>17</v>
      </c>
      <c r="C16" s="11"/>
      <c r="D16" s="15">
        <v>69130019</v>
      </c>
      <c r="E16" s="16">
        <v>-150000</v>
      </c>
      <c r="F16" s="16">
        <f t="shared" si="2"/>
        <v>68980019</v>
      </c>
      <c r="G16" s="16">
        <v>13249446.16</v>
      </c>
      <c r="H16" s="16">
        <v>13249446.16</v>
      </c>
      <c r="I16" s="16">
        <f t="shared" si="3"/>
        <v>55730572.84</v>
      </c>
    </row>
    <row r="17" spans="2:9" ht="12.75">
      <c r="B17" s="13" t="s">
        <v>18</v>
      </c>
      <c r="C17" s="11"/>
      <c r="D17" s="15">
        <v>1000</v>
      </c>
      <c r="E17" s="16">
        <v>0</v>
      </c>
      <c r="F17" s="16">
        <f t="shared" si="2"/>
        <v>1000</v>
      </c>
      <c r="G17" s="16">
        <v>0</v>
      </c>
      <c r="H17" s="16">
        <v>0</v>
      </c>
      <c r="I17" s="16">
        <f t="shared" si="3"/>
        <v>1000</v>
      </c>
    </row>
    <row r="18" spans="2:9" ht="12.75">
      <c r="B18" s="13" t="s">
        <v>19</v>
      </c>
      <c r="C18" s="11"/>
      <c r="D18" s="15">
        <v>1696192</v>
      </c>
      <c r="E18" s="16">
        <v>0</v>
      </c>
      <c r="F18" s="16">
        <f t="shared" si="2"/>
        <v>1696192</v>
      </c>
      <c r="G18" s="16">
        <v>0</v>
      </c>
      <c r="H18" s="16">
        <v>0</v>
      </c>
      <c r="I18" s="16">
        <f t="shared" si="3"/>
        <v>1696192</v>
      </c>
    </row>
    <row r="19" spans="2:9" ht="12.75">
      <c r="B19" s="3" t="s">
        <v>20</v>
      </c>
      <c r="C19" s="9"/>
      <c r="D19" s="15">
        <f aca="true" t="shared" si="4" ref="D19:I19">SUM(D20:D28)</f>
        <v>188780.44000000003</v>
      </c>
      <c r="E19" s="15">
        <f t="shared" si="4"/>
        <v>131571.94999999998</v>
      </c>
      <c r="F19" s="15">
        <f t="shared" si="4"/>
        <v>320352.39</v>
      </c>
      <c r="G19" s="15">
        <f t="shared" si="4"/>
        <v>314130.13</v>
      </c>
      <c r="H19" s="15">
        <f t="shared" si="4"/>
        <v>312134.13</v>
      </c>
      <c r="I19" s="15">
        <f t="shared" si="4"/>
        <v>6222.260000000002</v>
      </c>
    </row>
    <row r="20" spans="2:9" ht="12.75">
      <c r="B20" s="13" t="s">
        <v>21</v>
      </c>
      <c r="C20" s="11"/>
      <c r="D20" s="15">
        <v>20148.96</v>
      </c>
      <c r="E20" s="16">
        <v>25173.2</v>
      </c>
      <c r="F20" s="15">
        <f aca="true" t="shared" si="5" ref="F20:F28">D20+E20</f>
        <v>45322.16</v>
      </c>
      <c r="G20" s="16">
        <v>41275.16</v>
      </c>
      <c r="H20" s="16">
        <v>39279.16</v>
      </c>
      <c r="I20" s="16">
        <f>F20-G20</f>
        <v>4047</v>
      </c>
    </row>
    <row r="21" spans="2:9" ht="12.75">
      <c r="B21" s="13" t="s">
        <v>22</v>
      </c>
      <c r="C21" s="11"/>
      <c r="D21" s="15">
        <v>138950.44</v>
      </c>
      <c r="E21" s="16">
        <v>38743.02</v>
      </c>
      <c r="F21" s="15">
        <f t="shared" si="5"/>
        <v>177693.46</v>
      </c>
      <c r="G21" s="16">
        <v>175816.46</v>
      </c>
      <c r="H21" s="16">
        <v>175816.46</v>
      </c>
      <c r="I21" s="16">
        <f aca="true" t="shared" si="6" ref="I21:I83">F21-G21</f>
        <v>1877</v>
      </c>
    </row>
    <row r="22" spans="2:9" ht="12.75">
      <c r="B22" s="13" t="s">
        <v>23</v>
      </c>
      <c r="C22" s="11"/>
      <c r="D22" s="15">
        <v>545.45</v>
      </c>
      <c r="E22" s="16">
        <v>6000</v>
      </c>
      <c r="F22" s="15">
        <f t="shared" si="5"/>
        <v>6545.45</v>
      </c>
      <c r="G22" s="16">
        <v>6545.45</v>
      </c>
      <c r="H22" s="16">
        <v>6545.45</v>
      </c>
      <c r="I22" s="16">
        <f t="shared" si="6"/>
        <v>0</v>
      </c>
    </row>
    <row r="23" spans="2:9" ht="12.75">
      <c r="B23" s="13" t="s">
        <v>24</v>
      </c>
      <c r="C23" s="11"/>
      <c r="D23" s="15">
        <v>22075.66</v>
      </c>
      <c r="E23" s="16">
        <v>12413.14</v>
      </c>
      <c r="F23" s="15">
        <f t="shared" si="5"/>
        <v>34488.8</v>
      </c>
      <c r="G23" s="16">
        <v>34488.8</v>
      </c>
      <c r="H23" s="16">
        <v>34488.8</v>
      </c>
      <c r="I23" s="16">
        <f t="shared" si="6"/>
        <v>0</v>
      </c>
    </row>
    <row r="24" spans="2:9" ht="12.75">
      <c r="B24" s="13" t="s">
        <v>25</v>
      </c>
      <c r="C24" s="11"/>
      <c r="D24" s="15">
        <v>2416.01</v>
      </c>
      <c r="E24" s="16">
        <v>2979.14</v>
      </c>
      <c r="F24" s="15">
        <f t="shared" si="5"/>
        <v>5395.15</v>
      </c>
      <c r="G24" s="16">
        <v>5395.15</v>
      </c>
      <c r="H24" s="16">
        <v>5395.15</v>
      </c>
      <c r="I24" s="16">
        <f t="shared" si="6"/>
        <v>0</v>
      </c>
    </row>
    <row r="25" spans="2:9" ht="12.75">
      <c r="B25" s="13" t="s">
        <v>26</v>
      </c>
      <c r="C25" s="11"/>
      <c r="D25" s="15">
        <v>0</v>
      </c>
      <c r="E25" s="16">
        <v>859.86</v>
      </c>
      <c r="F25" s="15">
        <f t="shared" si="5"/>
        <v>859.86</v>
      </c>
      <c r="G25" s="16">
        <v>859.86</v>
      </c>
      <c r="H25" s="16">
        <v>859.86</v>
      </c>
      <c r="I25" s="16">
        <f t="shared" si="6"/>
        <v>0</v>
      </c>
    </row>
    <row r="26" spans="2:9" ht="12.75">
      <c r="B26" s="13" t="s">
        <v>27</v>
      </c>
      <c r="C26" s="11"/>
      <c r="D26" s="15">
        <v>1170.53</v>
      </c>
      <c r="E26" s="16">
        <v>14377.04</v>
      </c>
      <c r="F26" s="15">
        <f t="shared" si="5"/>
        <v>15547.570000000002</v>
      </c>
      <c r="G26" s="16">
        <v>15269.31</v>
      </c>
      <c r="H26" s="16">
        <v>15269.31</v>
      </c>
      <c r="I26" s="16">
        <f t="shared" si="6"/>
        <v>278.26000000000204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3473.39</v>
      </c>
      <c r="E28" s="16">
        <v>31026.55</v>
      </c>
      <c r="F28" s="15">
        <f t="shared" si="5"/>
        <v>34499.94</v>
      </c>
      <c r="G28" s="16">
        <v>34479.94</v>
      </c>
      <c r="H28" s="16">
        <v>34479.94</v>
      </c>
      <c r="I28" s="16">
        <f t="shared" si="6"/>
        <v>20</v>
      </c>
    </row>
    <row r="29" spans="2:9" ht="12.75">
      <c r="B29" s="3" t="s">
        <v>30</v>
      </c>
      <c r="C29" s="9"/>
      <c r="D29" s="15">
        <f aca="true" t="shared" si="7" ref="D29:I29">SUM(D30:D38)</f>
        <v>7457373.640000001</v>
      </c>
      <c r="E29" s="15">
        <f t="shared" si="7"/>
        <v>-137571.95</v>
      </c>
      <c r="F29" s="15">
        <f t="shared" si="7"/>
        <v>7319801.6899999995</v>
      </c>
      <c r="G29" s="15">
        <f t="shared" si="7"/>
        <v>2534129.3800000004</v>
      </c>
      <c r="H29" s="15">
        <f t="shared" si="7"/>
        <v>2355608.3800000004</v>
      </c>
      <c r="I29" s="15">
        <f t="shared" si="7"/>
        <v>4785672.31</v>
      </c>
    </row>
    <row r="30" spans="2:9" ht="12.75">
      <c r="B30" s="13" t="s">
        <v>31</v>
      </c>
      <c r="C30" s="11"/>
      <c r="D30" s="15">
        <v>412308.53</v>
      </c>
      <c r="E30" s="16">
        <v>84897.48</v>
      </c>
      <c r="F30" s="15">
        <f aca="true" t="shared" si="8" ref="F30:F38">D30+E30</f>
        <v>497206.01</v>
      </c>
      <c r="G30" s="16">
        <v>424744.57</v>
      </c>
      <c r="H30" s="16">
        <v>424744.57</v>
      </c>
      <c r="I30" s="16">
        <f t="shared" si="6"/>
        <v>72461.44</v>
      </c>
    </row>
    <row r="31" spans="2:9" ht="12.75">
      <c r="B31" s="13" t="s">
        <v>32</v>
      </c>
      <c r="C31" s="11"/>
      <c r="D31" s="15">
        <v>14323.24</v>
      </c>
      <c r="E31" s="16">
        <v>17227.89</v>
      </c>
      <c r="F31" s="15">
        <f t="shared" si="8"/>
        <v>31551.129999999997</v>
      </c>
      <c r="G31" s="16">
        <v>21015.76</v>
      </c>
      <c r="H31" s="16">
        <v>21015.76</v>
      </c>
      <c r="I31" s="16">
        <f t="shared" si="6"/>
        <v>10535.369999999999</v>
      </c>
    </row>
    <row r="32" spans="2:9" ht="12.75">
      <c r="B32" s="13" t="s">
        <v>33</v>
      </c>
      <c r="C32" s="11"/>
      <c r="D32" s="15">
        <v>3127745.98</v>
      </c>
      <c r="E32" s="16">
        <v>-230319.43</v>
      </c>
      <c r="F32" s="15">
        <f t="shared" si="8"/>
        <v>2897426.55</v>
      </c>
      <c r="G32" s="16">
        <v>1171305.84</v>
      </c>
      <c r="H32" s="16">
        <v>1171305.84</v>
      </c>
      <c r="I32" s="16">
        <f t="shared" si="6"/>
        <v>1726120.7099999997</v>
      </c>
    </row>
    <row r="33" spans="2:9" ht="12.75">
      <c r="B33" s="13" t="s">
        <v>34</v>
      </c>
      <c r="C33" s="11"/>
      <c r="D33" s="15">
        <v>392.71</v>
      </c>
      <c r="E33" s="16">
        <v>36784.29</v>
      </c>
      <c r="F33" s="15">
        <f t="shared" si="8"/>
        <v>37177</v>
      </c>
      <c r="G33" s="16">
        <v>37177</v>
      </c>
      <c r="H33" s="16">
        <v>37177</v>
      </c>
      <c r="I33" s="16">
        <f t="shared" si="6"/>
        <v>0</v>
      </c>
    </row>
    <row r="34" spans="2:9" ht="12.75">
      <c r="B34" s="13" t="s">
        <v>35</v>
      </c>
      <c r="C34" s="11"/>
      <c r="D34" s="15">
        <v>164813.06</v>
      </c>
      <c r="E34" s="16">
        <v>-100187.18</v>
      </c>
      <c r="F34" s="15">
        <f t="shared" si="8"/>
        <v>64625.880000000005</v>
      </c>
      <c r="G34" s="16">
        <v>58051.3</v>
      </c>
      <c r="H34" s="16">
        <v>58051.3</v>
      </c>
      <c r="I34" s="16">
        <f t="shared" si="6"/>
        <v>6574.580000000002</v>
      </c>
    </row>
    <row r="35" spans="2:9" ht="12.75">
      <c r="B35" s="13" t="s">
        <v>36</v>
      </c>
      <c r="C35" s="11"/>
      <c r="D35" s="15">
        <v>147552</v>
      </c>
      <c r="E35" s="16">
        <v>13722.8</v>
      </c>
      <c r="F35" s="15">
        <f t="shared" si="8"/>
        <v>161274.8</v>
      </c>
      <c r="G35" s="16">
        <v>153154.8</v>
      </c>
      <c r="H35" s="16">
        <v>153154.8</v>
      </c>
      <c r="I35" s="16">
        <f t="shared" si="6"/>
        <v>8120</v>
      </c>
    </row>
    <row r="36" spans="2:9" ht="12.75">
      <c r="B36" s="13" t="s">
        <v>37</v>
      </c>
      <c r="C36" s="11"/>
      <c r="D36" s="15">
        <v>69130.12</v>
      </c>
      <c r="E36" s="16">
        <v>36752.2</v>
      </c>
      <c r="F36" s="15">
        <f t="shared" si="8"/>
        <v>105882.31999999999</v>
      </c>
      <c r="G36" s="16">
        <v>78927.11</v>
      </c>
      <c r="H36" s="16">
        <v>78927.11</v>
      </c>
      <c r="I36" s="16">
        <f t="shared" si="6"/>
        <v>26955.209999999992</v>
      </c>
    </row>
    <row r="37" spans="2:9" ht="12.75">
      <c r="B37" s="13" t="s">
        <v>38</v>
      </c>
      <c r="C37" s="11"/>
      <c r="D37" s="15">
        <v>555450</v>
      </c>
      <c r="E37" s="16">
        <v>0</v>
      </c>
      <c r="F37" s="15">
        <f t="shared" si="8"/>
        <v>555450</v>
      </c>
      <c r="G37" s="16">
        <v>55450</v>
      </c>
      <c r="H37" s="16">
        <v>55450</v>
      </c>
      <c r="I37" s="16">
        <f t="shared" si="6"/>
        <v>500000</v>
      </c>
    </row>
    <row r="38" spans="2:9" ht="12.75">
      <c r="B38" s="13" t="s">
        <v>39</v>
      </c>
      <c r="C38" s="11"/>
      <c r="D38" s="15">
        <v>2965658</v>
      </c>
      <c r="E38" s="16">
        <v>3550</v>
      </c>
      <c r="F38" s="15">
        <f t="shared" si="8"/>
        <v>2969208</v>
      </c>
      <c r="G38" s="16">
        <v>534303</v>
      </c>
      <c r="H38" s="16">
        <v>355782</v>
      </c>
      <c r="I38" s="16">
        <f t="shared" si="6"/>
        <v>2434905</v>
      </c>
    </row>
    <row r="39" spans="2:9" ht="25.5" customHeight="1">
      <c r="B39" s="26" t="s">
        <v>40</v>
      </c>
      <c r="C39" s="27"/>
      <c r="D39" s="15">
        <f aca="true" t="shared" si="9" ref="D39:I39">SUM(D40:D48)</f>
        <v>2242064</v>
      </c>
      <c r="E39" s="15">
        <f t="shared" si="9"/>
        <v>6000</v>
      </c>
      <c r="F39" s="15">
        <f>SUM(F40:F48)</f>
        <v>2248064</v>
      </c>
      <c r="G39" s="15">
        <f t="shared" si="9"/>
        <v>73000</v>
      </c>
      <c r="H39" s="15">
        <f t="shared" si="9"/>
        <v>73000</v>
      </c>
      <c r="I39" s="15">
        <f t="shared" si="9"/>
        <v>2175064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518720</v>
      </c>
      <c r="E43" s="16">
        <v>6000</v>
      </c>
      <c r="F43" s="15">
        <f t="shared" si="10"/>
        <v>524720</v>
      </c>
      <c r="G43" s="16">
        <v>73000</v>
      </c>
      <c r="H43" s="16">
        <v>73000</v>
      </c>
      <c r="I43" s="16">
        <f t="shared" si="6"/>
        <v>451720</v>
      </c>
    </row>
    <row r="44" spans="2:9" ht="12.75">
      <c r="B44" s="13" t="s">
        <v>45</v>
      </c>
      <c r="C44" s="11"/>
      <c r="D44" s="15">
        <v>1723344</v>
      </c>
      <c r="E44" s="16">
        <v>0</v>
      </c>
      <c r="F44" s="15">
        <f t="shared" si="10"/>
        <v>1723344</v>
      </c>
      <c r="G44" s="16">
        <v>0</v>
      </c>
      <c r="H44" s="16">
        <v>0</v>
      </c>
      <c r="I44" s="16">
        <f t="shared" si="6"/>
        <v>1723344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204923.12</v>
      </c>
      <c r="E49" s="15">
        <f t="shared" si="11"/>
        <v>0</v>
      </c>
      <c r="F49" s="15">
        <f t="shared" si="11"/>
        <v>204923.12</v>
      </c>
      <c r="G49" s="15">
        <f t="shared" si="11"/>
        <v>0</v>
      </c>
      <c r="H49" s="15">
        <f t="shared" si="11"/>
        <v>0</v>
      </c>
      <c r="I49" s="15">
        <f t="shared" si="11"/>
        <v>204923.12</v>
      </c>
    </row>
    <row r="50" spans="2:9" ht="12.75">
      <c r="B50" s="13" t="s">
        <v>51</v>
      </c>
      <c r="C50" s="11"/>
      <c r="D50" s="15">
        <v>68747.12</v>
      </c>
      <c r="E50" s="16">
        <v>0</v>
      </c>
      <c r="F50" s="15">
        <f t="shared" si="10"/>
        <v>68747.12</v>
      </c>
      <c r="G50" s="16">
        <v>0</v>
      </c>
      <c r="H50" s="16">
        <v>0</v>
      </c>
      <c r="I50" s="16">
        <f t="shared" si="6"/>
        <v>68747.12</v>
      </c>
    </row>
    <row r="51" spans="2:9" ht="12.75">
      <c r="B51" s="13" t="s">
        <v>52</v>
      </c>
      <c r="C51" s="11"/>
      <c r="D51" s="15">
        <v>136176</v>
      </c>
      <c r="E51" s="16">
        <v>0</v>
      </c>
      <c r="F51" s="15">
        <f t="shared" si="10"/>
        <v>136176</v>
      </c>
      <c r="G51" s="16">
        <v>0</v>
      </c>
      <c r="H51" s="16">
        <v>0</v>
      </c>
      <c r="I51" s="16">
        <f t="shared" si="6"/>
        <v>136176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19233879.45</v>
      </c>
      <c r="F85" s="21">
        <f t="shared" si="12"/>
        <v>19233879.45</v>
      </c>
      <c r="G85" s="21">
        <f>G86+G104+G94+G114+G124+G134+G138+G147+G151</f>
        <v>2159347.41</v>
      </c>
      <c r="H85" s="21">
        <f>H86+H104+H94+H114+H124+H134+H138+H147+H151</f>
        <v>2159347.41</v>
      </c>
      <c r="I85" s="21">
        <f t="shared" si="12"/>
        <v>17074532.04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5896666.91</v>
      </c>
      <c r="F94" s="15">
        <f>SUM(F95:F103)</f>
        <v>5896666.91</v>
      </c>
      <c r="G94" s="15">
        <f>SUM(G95:G103)</f>
        <v>591673.37</v>
      </c>
      <c r="H94" s="15">
        <f>SUM(H95:H103)</f>
        <v>591673.37</v>
      </c>
      <c r="I94" s="16">
        <f t="shared" si="13"/>
        <v>5304993.54</v>
      </c>
    </row>
    <row r="95" spans="2:9" ht="12.75">
      <c r="B95" s="13" t="s">
        <v>21</v>
      </c>
      <c r="C95" s="11"/>
      <c r="D95" s="15">
        <v>0</v>
      </c>
      <c r="E95" s="16">
        <v>1997954.7</v>
      </c>
      <c r="F95" s="15">
        <f t="shared" si="14"/>
        <v>1997954.7</v>
      </c>
      <c r="G95" s="16">
        <v>76360.62</v>
      </c>
      <c r="H95" s="16">
        <v>76360.62</v>
      </c>
      <c r="I95" s="16">
        <f t="shared" si="13"/>
        <v>1921594.08</v>
      </c>
    </row>
    <row r="96" spans="2:9" ht="12.75">
      <c r="B96" s="13" t="s">
        <v>22</v>
      </c>
      <c r="C96" s="11"/>
      <c r="D96" s="15">
        <v>0</v>
      </c>
      <c r="E96" s="16">
        <v>307190.2</v>
      </c>
      <c r="F96" s="15">
        <f t="shared" si="14"/>
        <v>307190.2</v>
      </c>
      <c r="G96" s="16">
        <v>86733.43</v>
      </c>
      <c r="H96" s="16">
        <v>86733.43</v>
      </c>
      <c r="I96" s="16">
        <f t="shared" si="13"/>
        <v>220456.77000000002</v>
      </c>
    </row>
    <row r="97" spans="2:9" ht="12.75">
      <c r="B97" s="13" t="s">
        <v>23</v>
      </c>
      <c r="C97" s="11"/>
      <c r="D97" s="15">
        <v>0</v>
      </c>
      <c r="E97" s="16">
        <v>100000</v>
      </c>
      <c r="F97" s="15">
        <f t="shared" si="14"/>
        <v>100000</v>
      </c>
      <c r="G97" s="16">
        <v>17698.95</v>
      </c>
      <c r="H97" s="16">
        <v>17698.95</v>
      </c>
      <c r="I97" s="16">
        <f t="shared" si="13"/>
        <v>82301.05</v>
      </c>
    </row>
    <row r="98" spans="2:9" ht="12.75">
      <c r="B98" s="13" t="s">
        <v>24</v>
      </c>
      <c r="C98" s="11"/>
      <c r="D98" s="15">
        <v>0</v>
      </c>
      <c r="E98" s="16">
        <v>1084000</v>
      </c>
      <c r="F98" s="15">
        <f t="shared" si="14"/>
        <v>1084000</v>
      </c>
      <c r="G98" s="16">
        <v>356332.37</v>
      </c>
      <c r="H98" s="16">
        <v>356332.37</v>
      </c>
      <c r="I98" s="16">
        <f t="shared" si="13"/>
        <v>727667.63</v>
      </c>
    </row>
    <row r="99" spans="2:9" ht="12.75">
      <c r="B99" s="13" t="s">
        <v>25</v>
      </c>
      <c r="C99" s="11"/>
      <c r="D99" s="15">
        <v>0</v>
      </c>
      <c r="E99" s="16">
        <v>190000</v>
      </c>
      <c r="F99" s="15">
        <f t="shared" si="14"/>
        <v>190000</v>
      </c>
      <c r="G99" s="16">
        <v>0</v>
      </c>
      <c r="H99" s="16">
        <v>0</v>
      </c>
      <c r="I99" s="16">
        <f t="shared" si="13"/>
        <v>190000</v>
      </c>
    </row>
    <row r="100" spans="2:9" ht="12.75">
      <c r="B100" s="13" t="s">
        <v>26</v>
      </c>
      <c r="C100" s="11"/>
      <c r="D100" s="15">
        <v>0</v>
      </c>
      <c r="E100" s="16">
        <v>1406322</v>
      </c>
      <c r="F100" s="15">
        <f t="shared" si="14"/>
        <v>1406322</v>
      </c>
      <c r="G100" s="16">
        <v>0</v>
      </c>
      <c r="H100" s="16">
        <v>0</v>
      </c>
      <c r="I100" s="16">
        <f t="shared" si="13"/>
        <v>1406322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811200.01</v>
      </c>
      <c r="F103" s="15">
        <f t="shared" si="14"/>
        <v>811200.01</v>
      </c>
      <c r="G103" s="16">
        <v>54548</v>
      </c>
      <c r="H103" s="16">
        <v>54548</v>
      </c>
      <c r="I103" s="16">
        <f t="shared" si="13"/>
        <v>756652.01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13337212.54</v>
      </c>
      <c r="F104" s="15">
        <f>SUM(F105:F113)</f>
        <v>13337212.54</v>
      </c>
      <c r="G104" s="15">
        <f>SUM(G105:G113)</f>
        <v>1567674.04</v>
      </c>
      <c r="H104" s="15">
        <f>SUM(H105:H113)</f>
        <v>1567674.04</v>
      </c>
      <c r="I104" s="16">
        <f t="shared" si="13"/>
        <v>11769538.5</v>
      </c>
    </row>
    <row r="105" spans="2:9" ht="12.75">
      <c r="B105" s="13" t="s">
        <v>31</v>
      </c>
      <c r="C105" s="11"/>
      <c r="D105" s="15">
        <v>0</v>
      </c>
      <c r="E105" s="16">
        <v>3368063</v>
      </c>
      <c r="F105" s="16">
        <f>D105+E105</f>
        <v>3368063</v>
      </c>
      <c r="G105" s="16">
        <v>275202.59</v>
      </c>
      <c r="H105" s="16">
        <v>275202.59</v>
      </c>
      <c r="I105" s="16">
        <f t="shared" si="13"/>
        <v>3092860.41</v>
      </c>
    </row>
    <row r="106" spans="2:9" ht="12.75">
      <c r="B106" s="13" t="s">
        <v>32</v>
      </c>
      <c r="C106" s="11"/>
      <c r="D106" s="15">
        <v>0</v>
      </c>
      <c r="E106" s="16">
        <v>808920</v>
      </c>
      <c r="F106" s="16">
        <f aca="true" t="shared" si="15" ref="F106:F113">D106+E106</f>
        <v>808920</v>
      </c>
      <c r="G106" s="16">
        <v>51272</v>
      </c>
      <c r="H106" s="16">
        <v>51272</v>
      </c>
      <c r="I106" s="16">
        <f t="shared" si="13"/>
        <v>757648</v>
      </c>
    </row>
    <row r="107" spans="2:9" ht="12.75">
      <c r="B107" s="13" t="s">
        <v>33</v>
      </c>
      <c r="C107" s="11"/>
      <c r="D107" s="15">
        <v>0</v>
      </c>
      <c r="E107" s="16">
        <v>2245139.57</v>
      </c>
      <c r="F107" s="16">
        <f t="shared" si="15"/>
        <v>2245139.57</v>
      </c>
      <c r="G107" s="16">
        <v>242328.61</v>
      </c>
      <c r="H107" s="16">
        <v>242328.61</v>
      </c>
      <c r="I107" s="16">
        <f t="shared" si="13"/>
        <v>2002810.96</v>
      </c>
    </row>
    <row r="108" spans="2:9" ht="12.75">
      <c r="B108" s="13" t="s">
        <v>34</v>
      </c>
      <c r="C108" s="11"/>
      <c r="D108" s="15">
        <v>0</v>
      </c>
      <c r="E108" s="16">
        <v>90000</v>
      </c>
      <c r="F108" s="16">
        <f t="shared" si="15"/>
        <v>90000</v>
      </c>
      <c r="G108" s="16">
        <v>0</v>
      </c>
      <c r="H108" s="16">
        <v>0</v>
      </c>
      <c r="I108" s="16">
        <f t="shared" si="13"/>
        <v>90000</v>
      </c>
    </row>
    <row r="109" spans="2:9" ht="12.75">
      <c r="B109" s="13" t="s">
        <v>35</v>
      </c>
      <c r="C109" s="11"/>
      <c r="D109" s="15">
        <v>0</v>
      </c>
      <c r="E109" s="16">
        <v>4479464</v>
      </c>
      <c r="F109" s="16">
        <f t="shared" si="15"/>
        <v>4479464</v>
      </c>
      <c r="G109" s="16">
        <v>794127.4</v>
      </c>
      <c r="H109" s="16">
        <v>794127.4</v>
      </c>
      <c r="I109" s="16">
        <f t="shared" si="13"/>
        <v>3685336.6</v>
      </c>
    </row>
    <row r="110" spans="2:9" ht="12.75">
      <c r="B110" s="13" t="s">
        <v>36</v>
      </c>
      <c r="C110" s="11"/>
      <c r="D110" s="15">
        <v>0</v>
      </c>
      <c r="E110" s="16">
        <v>162000</v>
      </c>
      <c r="F110" s="16">
        <f t="shared" si="15"/>
        <v>162000</v>
      </c>
      <c r="G110" s="16">
        <v>0</v>
      </c>
      <c r="H110" s="16">
        <v>0</v>
      </c>
      <c r="I110" s="16">
        <f t="shared" si="13"/>
        <v>162000</v>
      </c>
    </row>
    <row r="111" spans="2:9" ht="12.75">
      <c r="B111" s="13" t="s">
        <v>37</v>
      </c>
      <c r="C111" s="11"/>
      <c r="D111" s="15">
        <v>0</v>
      </c>
      <c r="E111" s="16">
        <v>2062158.45</v>
      </c>
      <c r="F111" s="16">
        <f t="shared" si="15"/>
        <v>2062158.45</v>
      </c>
      <c r="G111" s="16">
        <v>185987.94</v>
      </c>
      <c r="H111" s="16">
        <v>185987.94</v>
      </c>
      <c r="I111" s="16">
        <f t="shared" si="13"/>
        <v>1876170.51</v>
      </c>
    </row>
    <row r="112" spans="2:9" ht="12.75">
      <c r="B112" s="13" t="s">
        <v>38</v>
      </c>
      <c r="C112" s="11"/>
      <c r="D112" s="15">
        <v>0</v>
      </c>
      <c r="E112" s="16">
        <v>120955.5</v>
      </c>
      <c r="F112" s="16">
        <f t="shared" si="15"/>
        <v>120955.5</v>
      </c>
      <c r="G112" s="16">
        <v>18755.5</v>
      </c>
      <c r="H112" s="16">
        <v>18755.5</v>
      </c>
      <c r="I112" s="16">
        <f t="shared" si="13"/>
        <v>102200</v>
      </c>
    </row>
    <row r="113" spans="2:9" ht="12.75">
      <c r="B113" s="13" t="s">
        <v>39</v>
      </c>
      <c r="C113" s="11"/>
      <c r="D113" s="15">
        <v>0</v>
      </c>
      <c r="E113" s="16">
        <v>512.02</v>
      </c>
      <c r="F113" s="16">
        <f t="shared" si="15"/>
        <v>512.02</v>
      </c>
      <c r="G113" s="16">
        <v>0</v>
      </c>
      <c r="H113" s="16">
        <v>0</v>
      </c>
      <c r="I113" s="16">
        <f t="shared" si="13"/>
        <v>512.02</v>
      </c>
    </row>
    <row r="114" spans="2:9" ht="12.75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166151469.2</v>
      </c>
      <c r="E160" s="14">
        <f t="shared" si="21"/>
        <v>19233879.45</v>
      </c>
      <c r="F160" s="14">
        <f t="shared" si="21"/>
        <v>185385348.64999998</v>
      </c>
      <c r="G160" s="14">
        <f t="shared" si="21"/>
        <v>34117839.65</v>
      </c>
      <c r="H160" s="14">
        <f t="shared" si="21"/>
        <v>33937322.65</v>
      </c>
      <c r="I160" s="14">
        <f t="shared" si="21"/>
        <v>151267509.00000003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4" spans="2:9" ht="12.75">
      <c r="B164" s="43" t="s">
        <v>89</v>
      </c>
      <c r="C164" s="43"/>
      <c r="D164" s="43" t="s">
        <v>90</v>
      </c>
      <c r="E164" s="43"/>
      <c r="F164" s="43"/>
      <c r="G164" s="43" t="s">
        <v>91</v>
      </c>
      <c r="H164" s="43"/>
      <c r="I164" s="43"/>
    </row>
    <row r="165" spans="2:9" ht="12.75">
      <c r="B165" s="44"/>
      <c r="C165" s="44"/>
      <c r="D165" s="45"/>
      <c r="E165" s="45"/>
      <c r="F165" s="46"/>
      <c r="G165" s="45"/>
      <c r="H165" s="45"/>
      <c r="I165" s="47"/>
    </row>
    <row r="166" spans="2:9" ht="12.75">
      <c r="B166" s="48"/>
      <c r="C166" s="48"/>
      <c r="D166" s="49" t="s">
        <v>92</v>
      </c>
      <c r="E166" s="49"/>
      <c r="F166" s="49"/>
      <c r="G166" s="43" t="s">
        <v>93</v>
      </c>
      <c r="H166" s="43"/>
      <c r="I166" s="43"/>
    </row>
    <row r="167" spans="2:9" ht="12.75">
      <c r="B167" s="43" t="s">
        <v>94</v>
      </c>
      <c r="C167" s="43"/>
      <c r="D167" s="43" t="s">
        <v>95</v>
      </c>
      <c r="E167" s="43"/>
      <c r="F167" s="43"/>
      <c r="G167" s="43" t="s">
        <v>96</v>
      </c>
      <c r="H167" s="43"/>
      <c r="I167" s="43"/>
    </row>
    <row r="168" spans="2:9" ht="12.75">
      <c r="B168" s="43" t="s">
        <v>97</v>
      </c>
      <c r="C168" s="43"/>
      <c r="D168" s="43" t="s">
        <v>98</v>
      </c>
      <c r="E168" s="43"/>
      <c r="F168" s="43"/>
      <c r="G168" s="43" t="s">
        <v>99</v>
      </c>
      <c r="H168" s="43"/>
      <c r="I168" s="43"/>
    </row>
  </sheetData>
  <sheetProtection/>
  <mergeCells count="23">
    <mergeCell ref="B2:I2"/>
    <mergeCell ref="B3:I3"/>
    <mergeCell ref="B4:I4"/>
    <mergeCell ref="B5:I5"/>
    <mergeCell ref="B6:I6"/>
    <mergeCell ref="D7:H8"/>
    <mergeCell ref="G167:I167"/>
    <mergeCell ref="B39:C39"/>
    <mergeCell ref="B49:C49"/>
    <mergeCell ref="B63:C63"/>
    <mergeCell ref="B114:C114"/>
    <mergeCell ref="B7:C9"/>
    <mergeCell ref="I7:I9"/>
    <mergeCell ref="B168:C168"/>
    <mergeCell ref="D168:F168"/>
    <mergeCell ref="G168:I168"/>
    <mergeCell ref="B164:C164"/>
    <mergeCell ref="D164:F164"/>
    <mergeCell ref="G164:I164"/>
    <mergeCell ref="D166:F166"/>
    <mergeCell ref="G166:I166"/>
    <mergeCell ref="B167:C167"/>
    <mergeCell ref="D167:F1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2020-04-22T17:48:52Z</cp:lastPrinted>
  <dcterms:created xsi:type="dcterms:W3CDTF">2016-10-11T20:25:15Z</dcterms:created>
  <dcterms:modified xsi:type="dcterms:W3CDTF">2020-04-22T17:52:17Z</dcterms:modified>
  <cp:category/>
  <cp:version/>
  <cp:contentType/>
  <cp:contentStatus/>
</cp:coreProperties>
</file>