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<sst xmlns="http://schemas.openxmlformats.org/spreadsheetml/2006/main" count="171" uniqueCount="98">
  <si>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</si>
  <si>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</si>
  <si>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</si>
  <si>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</si>
  <si>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</si>
  <si>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</si>
  <si>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</si>
  <si>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</si>
  <si>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</si>
  <si>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</si>
  <si>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</si>
  <si>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</si>
  <si>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</si>
  <si>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</si>
  <si>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</si>
  <si>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</si>
  <si>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</si>
  <si>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</si>
  <si>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</si>
  <si>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</si>
  <si>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</si>
  <si>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</si>
  <si>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</si>
  <si>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</si>
  <si>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</si>
  <si>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</si>
  <si>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</si>
  <si>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</si>
  <si>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</si>
  <si>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</si>
  <si>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</si>
  <si>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</si>
  <si>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</si>
  <si>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</si>
  <si>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</si>
  <si>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</si>
  <si>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</si>
  <si>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</si>
  <si>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</si>
  <si>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</si>
  <si>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</si>
  <si>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</si>
  <si>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</si>
  <si>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</si>
  <si>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</si>
  <si>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</si>
  <si>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</si>
  <si>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</si>
  <si>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</si>
  <si>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</si>
  <si>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</si>
  <si>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</si>
  <si>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</si>
  <si>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</si>
  <si>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</si>
  <si>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</si>
  <si>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</si>
  <si>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</si>
  <si>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</si>
  <si>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</si>
  <si>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</si>
  <si>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</si>
  <si>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</si>
  <si>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</si>
  <si>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</si>
  <si>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</si>
  <si>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</si>
  <si>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</si>
  <si>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</si>
  <si>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</si>
  <si>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</si>
  <si>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</si>
  <si>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</si>
  <si>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</si>
  <si>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</si>
  <si>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</si>
  <si>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</si>
  <si>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</si>
  <si>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</si>
  <si>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</si>
  <si>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</si>
  <si>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</si>
  <si>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</si>
  <si>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</si>
  <si>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</si>
  <si>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</si>
  <si>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</si>
  <si>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</si>
  <si>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Junio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</si>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</sst>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4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C169" sqref="C16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165649966</v>
      </c>
      <c r="E10" s="14">
        <f t="shared" si="0"/>
        <v>299959.5500000001</v>
      </c>
      <c r="F10" s="14">
        <f t="shared" si="0"/>
        <v>165949925.54999998</v>
      </c>
      <c r="G10" s="14">
        <f t="shared" si="0"/>
        <v>70210048.74000001</v>
      </c>
      <c r="H10" s="14">
        <f t="shared" si="0"/>
        <v>69857455.94</v>
      </c>
      <c r="I10" s="14">
        <f t="shared" si="0"/>
        <v>95739876.81000002</v>
      </c>
    </row>
    <row r="11" spans="2:9" ht="12.75">
      <c r="B11" s="3" t="s">
        <v>12</v>
      </c>
      <c r="C11" s="9"/>
      <c r="D11" s="15">
        <f aca="true" t="shared" si="1" ref="D11:I11">SUM(D12:D18)</f>
        <v>159101429</v>
      </c>
      <c r="E11" s="15">
        <f t="shared" si="1"/>
        <v>0</v>
      </c>
      <c r="F11" s="15">
        <f t="shared" si="1"/>
        <v>159101429</v>
      </c>
      <c r="G11" s="15">
        <f t="shared" si="1"/>
        <v>65747223.18</v>
      </c>
      <c r="H11" s="15">
        <f t="shared" si="1"/>
        <v>65601982.379999995</v>
      </c>
      <c r="I11" s="15">
        <f t="shared" si="1"/>
        <v>93354205.82000001</v>
      </c>
    </row>
    <row r="12" spans="2:9" ht="12.75">
      <c r="B12" s="13" t="s">
        <v>13</v>
      </c>
      <c r="C12" s="11"/>
      <c r="D12" s="15">
        <v>51483350</v>
      </c>
      <c r="E12" s="16">
        <v>51722.82</v>
      </c>
      <c r="F12" s="16">
        <f>D12+E12</f>
        <v>51535072.82</v>
      </c>
      <c r="G12" s="16">
        <v>25166299.27</v>
      </c>
      <c r="H12" s="16">
        <v>25166299.27</v>
      </c>
      <c r="I12" s="16">
        <f>F12-G12</f>
        <v>26368773.55</v>
      </c>
    </row>
    <row r="13" spans="2:9" ht="12.75">
      <c r="B13" s="13" t="s">
        <v>14</v>
      </c>
      <c r="C13" s="11"/>
      <c r="D13" s="15">
        <v>600000</v>
      </c>
      <c r="E13" s="16">
        <v>-300000</v>
      </c>
      <c r="F13" s="16">
        <f aca="true" t="shared" si="2" ref="F13:F18">D13+E13</f>
        <v>300000</v>
      </c>
      <c r="G13" s="16">
        <v>0</v>
      </c>
      <c r="H13" s="16">
        <v>0</v>
      </c>
      <c r="I13" s="16">
        <f aca="true" t="shared" si="3" ref="I13:I18">F13-G13</f>
        <v>300000</v>
      </c>
    </row>
    <row r="14" spans="2:9" ht="12.75">
      <c r="B14" s="13" t="s">
        <v>15</v>
      </c>
      <c r="C14" s="11"/>
      <c r="D14" s="15">
        <v>14837275</v>
      </c>
      <c r="E14" s="16">
        <v>62959.81</v>
      </c>
      <c r="F14" s="16">
        <f t="shared" si="2"/>
        <v>14900234.81</v>
      </c>
      <c r="G14" s="16">
        <v>2025780.55</v>
      </c>
      <c r="H14" s="16">
        <v>2025780.55</v>
      </c>
      <c r="I14" s="16">
        <f t="shared" si="3"/>
        <v>12874454.26</v>
      </c>
    </row>
    <row r="15" spans="2:9" ht="12.75">
      <c r="B15" s="13" t="s">
        <v>16</v>
      </c>
      <c r="C15" s="11"/>
      <c r="D15" s="15">
        <v>16607634</v>
      </c>
      <c r="E15" s="16">
        <v>-729669.33</v>
      </c>
      <c r="F15" s="16">
        <f t="shared" si="2"/>
        <v>15877964.67</v>
      </c>
      <c r="G15" s="16">
        <v>5353763.61</v>
      </c>
      <c r="H15" s="16">
        <v>5353763.61</v>
      </c>
      <c r="I15" s="16">
        <f t="shared" si="3"/>
        <v>10524201.059999999</v>
      </c>
    </row>
    <row r="16" spans="2:9" ht="12.75">
      <c r="B16" s="13" t="s">
        <v>17</v>
      </c>
      <c r="C16" s="11"/>
      <c r="D16" s="15">
        <v>73960972</v>
      </c>
      <c r="E16" s="16">
        <v>928784.7</v>
      </c>
      <c r="F16" s="16">
        <f t="shared" si="2"/>
        <v>74889756.7</v>
      </c>
      <c r="G16" s="16">
        <v>32124619.75</v>
      </c>
      <c r="H16" s="16">
        <v>31979378.95</v>
      </c>
      <c r="I16" s="16">
        <f t="shared" si="3"/>
        <v>42765136.95</v>
      </c>
    </row>
    <row r="17" spans="2:9" ht="12.75">
      <c r="B17" s="13" t="s">
        <v>18</v>
      </c>
      <c r="C17" s="11"/>
      <c r="D17" s="15">
        <v>22398</v>
      </c>
      <c r="E17" s="16">
        <v>-22398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1589800</v>
      </c>
      <c r="E18" s="16">
        <v>8600</v>
      </c>
      <c r="F18" s="16">
        <f t="shared" si="2"/>
        <v>1598400</v>
      </c>
      <c r="G18" s="16">
        <v>1076760</v>
      </c>
      <c r="H18" s="16">
        <v>1076760</v>
      </c>
      <c r="I18" s="16">
        <f t="shared" si="3"/>
        <v>521640</v>
      </c>
    </row>
    <row r="19" spans="2:9" ht="12.75">
      <c r="B19" s="3" t="s">
        <v>20</v>
      </c>
      <c r="C19" s="9"/>
      <c r="D19" s="15">
        <f aca="true" t="shared" si="4" ref="D19:I19">SUM(D20:D28)</f>
        <v>60000</v>
      </c>
      <c r="E19" s="15">
        <f t="shared" si="4"/>
        <v>369746.66000000003</v>
      </c>
      <c r="F19" s="15">
        <f t="shared" si="4"/>
        <v>429746.66000000003</v>
      </c>
      <c r="G19" s="15">
        <f t="shared" si="4"/>
        <v>401466.7800000001</v>
      </c>
      <c r="H19" s="15">
        <f t="shared" si="4"/>
        <v>401466.7800000001</v>
      </c>
      <c r="I19" s="15">
        <f t="shared" si="4"/>
        <v>28279.880000000023</v>
      </c>
    </row>
    <row r="20" spans="2:9" ht="12.75">
      <c r="B20" s="13" t="s">
        <v>21</v>
      </c>
      <c r="C20" s="11"/>
      <c r="D20" s="15">
        <v>60000</v>
      </c>
      <c r="E20" s="16">
        <v>74762.46</v>
      </c>
      <c r="F20" s="15">
        <f aca="true" t="shared" si="5" ref="F20:F28">D20+E20</f>
        <v>134762.46000000002</v>
      </c>
      <c r="G20" s="16">
        <v>107782.39</v>
      </c>
      <c r="H20" s="16">
        <v>107782.39</v>
      </c>
      <c r="I20" s="16">
        <f>F20-G20</f>
        <v>26980.07000000002</v>
      </c>
    </row>
    <row r="21" spans="2:9" ht="12.75">
      <c r="B21" s="13" t="s">
        <v>22</v>
      </c>
      <c r="C21" s="11"/>
      <c r="D21" s="15">
        <v>0</v>
      </c>
      <c r="E21" s="16">
        <v>156474.43</v>
      </c>
      <c r="F21" s="15">
        <f t="shared" si="5"/>
        <v>156474.43</v>
      </c>
      <c r="G21" s="16">
        <v>156474.43</v>
      </c>
      <c r="H21" s="16">
        <v>156474.43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135</v>
      </c>
      <c r="F22" s="15">
        <f t="shared" si="5"/>
        <v>135</v>
      </c>
      <c r="G22" s="16">
        <v>135</v>
      </c>
      <c r="H22" s="16">
        <v>135</v>
      </c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33167.35</v>
      </c>
      <c r="F23" s="15">
        <f t="shared" si="5"/>
        <v>33167.35</v>
      </c>
      <c r="G23" s="16">
        <v>33167.34</v>
      </c>
      <c r="H23" s="16">
        <v>33167.34</v>
      </c>
      <c r="I23" s="16">
        <f t="shared" si="6"/>
        <v>0.010000000002037268</v>
      </c>
    </row>
    <row r="24" spans="2:9" ht="12.75">
      <c r="B24" s="13" t="s">
        <v>25</v>
      </c>
      <c r="C24" s="11"/>
      <c r="D24" s="15">
        <v>0</v>
      </c>
      <c r="E24" s="16">
        <v>260.96</v>
      </c>
      <c r="F24" s="15">
        <f t="shared" si="5"/>
        <v>260.96</v>
      </c>
      <c r="G24" s="16">
        <v>260.96</v>
      </c>
      <c r="H24" s="16">
        <v>260.96</v>
      </c>
      <c r="I24" s="16">
        <f t="shared" si="6"/>
        <v>0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73739.59</v>
      </c>
      <c r="F26" s="15">
        <f t="shared" si="5"/>
        <v>73739.59</v>
      </c>
      <c r="G26" s="16">
        <v>73739.59</v>
      </c>
      <c r="H26" s="16">
        <v>73739.59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31206.87</v>
      </c>
      <c r="F28" s="15">
        <f t="shared" si="5"/>
        <v>31206.87</v>
      </c>
      <c r="G28" s="16">
        <v>29907.07</v>
      </c>
      <c r="H28" s="16">
        <v>29907.07</v>
      </c>
      <c r="I28" s="16">
        <f t="shared" si="6"/>
        <v>1299.7999999999993</v>
      </c>
    </row>
    <row r="29" spans="2:9" ht="12.75">
      <c r="B29" s="3" t="s">
        <v>30</v>
      </c>
      <c r="C29" s="9"/>
      <c r="D29" s="15">
        <f aca="true" t="shared" si="7" ref="D29:I29">SUM(D30:D38)</f>
        <v>6081937</v>
      </c>
      <c r="E29" s="15">
        <f t="shared" si="7"/>
        <v>-185839.7399999999</v>
      </c>
      <c r="F29" s="15">
        <f t="shared" si="7"/>
        <v>5896097.26</v>
      </c>
      <c r="G29" s="15">
        <f t="shared" si="7"/>
        <v>3922939.58</v>
      </c>
      <c r="H29" s="15">
        <f t="shared" si="7"/>
        <v>3715587.58</v>
      </c>
      <c r="I29" s="15">
        <f t="shared" si="7"/>
        <v>1973157.68</v>
      </c>
    </row>
    <row r="30" spans="2:9" ht="12.75">
      <c r="B30" s="13" t="s">
        <v>31</v>
      </c>
      <c r="C30" s="11"/>
      <c r="D30" s="15">
        <v>481937</v>
      </c>
      <c r="E30" s="16">
        <v>-144209.61</v>
      </c>
      <c r="F30" s="15">
        <f aca="true" t="shared" si="8" ref="F30:F38">D30+E30</f>
        <v>337727.39</v>
      </c>
      <c r="G30" s="16">
        <v>337727.39</v>
      </c>
      <c r="H30" s="16">
        <v>337727.39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44182.78</v>
      </c>
      <c r="F31" s="15">
        <f t="shared" si="8"/>
        <v>44182.78</v>
      </c>
      <c r="G31" s="16">
        <v>44182.78</v>
      </c>
      <c r="H31" s="16">
        <v>44182.78</v>
      </c>
      <c r="I31" s="16">
        <f t="shared" si="6"/>
        <v>0</v>
      </c>
    </row>
    <row r="32" spans="2:9" ht="12.75">
      <c r="B32" s="13" t="s">
        <v>33</v>
      </c>
      <c r="C32" s="11"/>
      <c r="D32" s="15">
        <v>2750000</v>
      </c>
      <c r="E32" s="16">
        <v>-268502.86</v>
      </c>
      <c r="F32" s="15">
        <f t="shared" si="8"/>
        <v>2481497.14</v>
      </c>
      <c r="G32" s="16">
        <v>1991127.78</v>
      </c>
      <c r="H32" s="16">
        <v>1991127.78</v>
      </c>
      <c r="I32" s="16">
        <f t="shared" si="6"/>
        <v>490369.3600000001</v>
      </c>
    </row>
    <row r="33" spans="2:9" ht="12.75">
      <c r="B33" s="13" t="s">
        <v>34</v>
      </c>
      <c r="C33" s="11"/>
      <c r="D33" s="15">
        <v>0</v>
      </c>
      <c r="E33" s="16">
        <v>100257.96</v>
      </c>
      <c r="F33" s="15">
        <f t="shared" si="8"/>
        <v>100257.96</v>
      </c>
      <c r="G33" s="16">
        <v>99849.61</v>
      </c>
      <c r="H33" s="16">
        <v>99849.61</v>
      </c>
      <c r="I33" s="16">
        <f t="shared" si="6"/>
        <v>408.3500000000058</v>
      </c>
    </row>
    <row r="34" spans="2:9" ht="12.75">
      <c r="B34" s="13" t="s">
        <v>35</v>
      </c>
      <c r="C34" s="11"/>
      <c r="D34" s="15">
        <v>0</v>
      </c>
      <c r="E34" s="16">
        <v>19116.82</v>
      </c>
      <c r="F34" s="15">
        <f t="shared" si="8"/>
        <v>19116.82</v>
      </c>
      <c r="G34" s="16">
        <v>12690.42</v>
      </c>
      <c r="H34" s="16">
        <v>12690.42</v>
      </c>
      <c r="I34" s="16">
        <f t="shared" si="6"/>
        <v>6426.4</v>
      </c>
    </row>
    <row r="35" spans="2:9" ht="12.75">
      <c r="B35" s="13" t="s">
        <v>36</v>
      </c>
      <c r="C35" s="11"/>
      <c r="D35" s="15">
        <v>0</v>
      </c>
      <c r="E35" s="16">
        <v>6681.6</v>
      </c>
      <c r="F35" s="15">
        <f t="shared" si="8"/>
        <v>6681.6</v>
      </c>
      <c r="G35" s="16">
        <v>6681.6</v>
      </c>
      <c r="H35" s="16">
        <v>6681.6</v>
      </c>
      <c r="I35" s="16">
        <f t="shared" si="6"/>
        <v>0</v>
      </c>
    </row>
    <row r="36" spans="2:9" ht="12.75">
      <c r="B36" s="13" t="s">
        <v>37</v>
      </c>
      <c r="C36" s="11"/>
      <c r="D36" s="15">
        <v>0</v>
      </c>
      <c r="E36" s="16">
        <v>30607</v>
      </c>
      <c r="F36" s="15">
        <f t="shared" si="8"/>
        <v>30607</v>
      </c>
      <c r="G36" s="16">
        <v>30607</v>
      </c>
      <c r="H36" s="16">
        <v>30607</v>
      </c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18740</v>
      </c>
      <c r="F37" s="15">
        <f t="shared" si="8"/>
        <v>18740</v>
      </c>
      <c r="G37" s="16">
        <v>18740</v>
      </c>
      <c r="H37" s="16">
        <v>18740</v>
      </c>
      <c r="I37" s="16">
        <f t="shared" si="6"/>
        <v>0</v>
      </c>
    </row>
    <row r="38" spans="2:9" ht="12.75">
      <c r="B38" s="13" t="s">
        <v>39</v>
      </c>
      <c r="C38" s="11"/>
      <c r="D38" s="15">
        <v>2850000</v>
      </c>
      <c r="E38" s="16">
        <v>7286.57</v>
      </c>
      <c r="F38" s="15">
        <f t="shared" si="8"/>
        <v>2857286.57</v>
      </c>
      <c r="G38" s="16">
        <v>1381333</v>
      </c>
      <c r="H38" s="16">
        <v>1173981</v>
      </c>
      <c r="I38" s="16">
        <f t="shared" si="6"/>
        <v>1475953.5699999998</v>
      </c>
    </row>
    <row r="39" spans="2:9" ht="25.5" customHeight="1">
      <c r="B39" s="26" t="s">
        <v>40</v>
      </c>
      <c r="C39" s="27"/>
      <c r="D39" s="15">
        <f aca="true" t="shared" si="9" ref="D39:I39">SUM(D40:D48)</f>
        <v>406600</v>
      </c>
      <c r="E39" s="15">
        <f t="shared" si="9"/>
        <v>94033.43</v>
      </c>
      <c r="F39" s="15">
        <f>SUM(F40:F48)</f>
        <v>500633.43</v>
      </c>
      <c r="G39" s="15">
        <f t="shared" si="9"/>
        <v>116400</v>
      </c>
      <c r="H39" s="15">
        <f t="shared" si="9"/>
        <v>116400</v>
      </c>
      <c r="I39" s="15">
        <f t="shared" si="9"/>
        <v>384233.43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406600</v>
      </c>
      <c r="E43" s="16">
        <v>94033.43</v>
      </c>
      <c r="F43" s="15">
        <f t="shared" si="10"/>
        <v>500633.43</v>
      </c>
      <c r="G43" s="16">
        <v>116400</v>
      </c>
      <c r="H43" s="16">
        <v>116400</v>
      </c>
      <c r="I43" s="16">
        <f t="shared" si="6"/>
        <v>384233.43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22019.2</v>
      </c>
      <c r="F49" s="15">
        <f t="shared" si="11"/>
        <v>22019.2</v>
      </c>
      <c r="G49" s="15">
        <f t="shared" si="11"/>
        <v>22019.2</v>
      </c>
      <c r="H49" s="15">
        <f t="shared" si="11"/>
        <v>22019.2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22019.2</v>
      </c>
      <c r="F50" s="15">
        <f t="shared" si="10"/>
        <v>22019.2</v>
      </c>
      <c r="G50" s="16">
        <v>22019.2</v>
      </c>
      <c r="H50" s="16">
        <v>22019.2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30428898</v>
      </c>
      <c r="F85" s="21">
        <f t="shared" si="12"/>
        <v>30428898</v>
      </c>
      <c r="G85" s="21">
        <f>G86+G104+G94+G114+G124+G134+G138+G147+G151</f>
        <v>10470675.639999999</v>
      </c>
      <c r="H85" s="21">
        <f>H86+H104+H94+H114+H124+H134+H138+H147+H151</f>
        <v>10427087.799999999</v>
      </c>
      <c r="I85" s="21">
        <f t="shared" si="12"/>
        <v>19958222.36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4635000</v>
      </c>
      <c r="F94" s="15">
        <f>SUM(F95:F103)</f>
        <v>4635000</v>
      </c>
      <c r="G94" s="15">
        <f>SUM(G95:G103)</f>
        <v>744661.48</v>
      </c>
      <c r="H94" s="15">
        <f>SUM(H95:H103)</f>
        <v>701073.64</v>
      </c>
      <c r="I94" s="16">
        <f t="shared" si="13"/>
        <v>3890338.52</v>
      </c>
    </row>
    <row r="95" spans="2:9" ht="12.75">
      <c r="B95" s="13" t="s">
        <v>21</v>
      </c>
      <c r="C95" s="11"/>
      <c r="D95" s="15">
        <v>0</v>
      </c>
      <c r="E95" s="16">
        <v>2116446.91</v>
      </c>
      <c r="F95" s="15">
        <f t="shared" si="14"/>
        <v>2116446.91</v>
      </c>
      <c r="G95" s="16">
        <v>495097.39</v>
      </c>
      <c r="H95" s="16">
        <v>495097.39</v>
      </c>
      <c r="I95" s="16">
        <f t="shared" si="13"/>
        <v>1621349.52</v>
      </c>
    </row>
    <row r="96" spans="2:9" ht="12.75">
      <c r="B96" s="13" t="s">
        <v>22</v>
      </c>
      <c r="C96" s="11"/>
      <c r="D96" s="15">
        <v>0</v>
      </c>
      <c r="E96" s="16">
        <v>62670</v>
      </c>
      <c r="F96" s="15">
        <f t="shared" si="14"/>
        <v>62670</v>
      </c>
      <c r="G96" s="16">
        <v>29168.56</v>
      </c>
      <c r="H96" s="16">
        <v>29168.56</v>
      </c>
      <c r="I96" s="16">
        <f t="shared" si="13"/>
        <v>33501.44</v>
      </c>
    </row>
    <row r="97" spans="2:9" ht="12.75">
      <c r="B97" s="13" t="s">
        <v>23</v>
      </c>
      <c r="C97" s="11"/>
      <c r="D97" s="15">
        <v>0</v>
      </c>
      <c r="E97" s="16">
        <v>82467</v>
      </c>
      <c r="F97" s="15">
        <f t="shared" si="14"/>
        <v>82467</v>
      </c>
      <c r="G97" s="16">
        <v>43587.84</v>
      </c>
      <c r="H97" s="16">
        <v>0</v>
      </c>
      <c r="I97" s="16">
        <f t="shared" si="13"/>
        <v>38879.16</v>
      </c>
    </row>
    <row r="98" spans="2:9" ht="12.75">
      <c r="B98" s="13" t="s">
        <v>24</v>
      </c>
      <c r="C98" s="11"/>
      <c r="D98" s="15">
        <v>0</v>
      </c>
      <c r="E98" s="16">
        <v>690000</v>
      </c>
      <c r="F98" s="15">
        <f t="shared" si="14"/>
        <v>690000</v>
      </c>
      <c r="G98" s="16">
        <v>128391.6</v>
      </c>
      <c r="H98" s="16">
        <v>128391.6</v>
      </c>
      <c r="I98" s="16">
        <f t="shared" si="13"/>
        <v>561608.4</v>
      </c>
    </row>
    <row r="99" spans="2:9" ht="12.75">
      <c r="B99" s="13" t="s">
        <v>25</v>
      </c>
      <c r="C99" s="11"/>
      <c r="D99" s="15">
        <v>0</v>
      </c>
      <c r="E99" s="16">
        <v>60000</v>
      </c>
      <c r="F99" s="15">
        <f t="shared" si="14"/>
        <v>60000</v>
      </c>
      <c r="G99" s="16">
        <v>0</v>
      </c>
      <c r="H99" s="16">
        <v>0</v>
      </c>
      <c r="I99" s="16">
        <f t="shared" si="13"/>
        <v>60000</v>
      </c>
    </row>
    <row r="100" spans="2:9" ht="12.75">
      <c r="B100" s="13" t="s">
        <v>26</v>
      </c>
      <c r="C100" s="11"/>
      <c r="D100" s="15">
        <v>0</v>
      </c>
      <c r="E100" s="16">
        <v>1300000</v>
      </c>
      <c r="F100" s="15">
        <f t="shared" si="14"/>
        <v>1300000</v>
      </c>
      <c r="G100" s="16">
        <v>0</v>
      </c>
      <c r="H100" s="16">
        <v>0</v>
      </c>
      <c r="I100" s="16">
        <f t="shared" si="13"/>
        <v>1300000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323416.09</v>
      </c>
      <c r="F103" s="15">
        <f t="shared" si="14"/>
        <v>323416.09</v>
      </c>
      <c r="G103" s="16">
        <v>48416.09</v>
      </c>
      <c r="H103" s="16">
        <v>48416.09</v>
      </c>
      <c r="I103" s="16">
        <f t="shared" si="13"/>
        <v>275000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14544728.999999998</v>
      </c>
      <c r="F104" s="15">
        <f>SUM(F105:F113)</f>
        <v>14544728.999999998</v>
      </c>
      <c r="G104" s="15">
        <f>SUM(G105:G113)</f>
        <v>5038860.31</v>
      </c>
      <c r="H104" s="15">
        <f>SUM(H105:H113)</f>
        <v>5038860.31</v>
      </c>
      <c r="I104" s="16">
        <f t="shared" si="13"/>
        <v>9505868.689999998</v>
      </c>
    </row>
    <row r="105" spans="2:9" ht="12.75">
      <c r="B105" s="13" t="s">
        <v>31</v>
      </c>
      <c r="C105" s="11"/>
      <c r="D105" s="15">
        <v>0</v>
      </c>
      <c r="E105" s="16">
        <v>4191640.56</v>
      </c>
      <c r="F105" s="16">
        <f>D105+E105</f>
        <v>4191640.56</v>
      </c>
      <c r="G105" s="16">
        <v>1225215.22</v>
      </c>
      <c r="H105" s="16">
        <v>1225215.22</v>
      </c>
      <c r="I105" s="16">
        <f t="shared" si="13"/>
        <v>2966425.34</v>
      </c>
    </row>
    <row r="106" spans="2:9" ht="12.75">
      <c r="B106" s="13" t="s">
        <v>32</v>
      </c>
      <c r="C106" s="11"/>
      <c r="D106" s="15">
        <v>0</v>
      </c>
      <c r="E106" s="16">
        <v>1444456</v>
      </c>
      <c r="F106" s="16">
        <f aca="true" t="shared" si="15" ref="F106:F113">D106+E106</f>
        <v>1444456</v>
      </c>
      <c r="G106" s="16">
        <v>377960.82</v>
      </c>
      <c r="H106" s="16">
        <v>377960.82</v>
      </c>
      <c r="I106" s="16">
        <f t="shared" si="13"/>
        <v>1066495.18</v>
      </c>
    </row>
    <row r="107" spans="2:9" ht="12.75">
      <c r="B107" s="13" t="s">
        <v>33</v>
      </c>
      <c r="C107" s="11"/>
      <c r="D107" s="15">
        <v>0</v>
      </c>
      <c r="E107" s="16">
        <v>3804067.68</v>
      </c>
      <c r="F107" s="16">
        <f t="shared" si="15"/>
        <v>3804067.68</v>
      </c>
      <c r="G107" s="16">
        <v>1451875.14</v>
      </c>
      <c r="H107" s="16">
        <v>1451875.14</v>
      </c>
      <c r="I107" s="16">
        <f t="shared" si="13"/>
        <v>2352192.54</v>
      </c>
    </row>
    <row r="108" spans="2:9" ht="12.75">
      <c r="B108" s="13" t="s">
        <v>34</v>
      </c>
      <c r="C108" s="11"/>
      <c r="D108" s="15">
        <v>0</v>
      </c>
      <c r="E108" s="16">
        <v>90000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0</v>
      </c>
      <c r="E109" s="16">
        <v>3359247.94</v>
      </c>
      <c r="F109" s="16">
        <f t="shared" si="15"/>
        <v>3359247.94</v>
      </c>
      <c r="G109" s="16">
        <v>1638821.38</v>
      </c>
      <c r="H109" s="16">
        <v>1638821.38</v>
      </c>
      <c r="I109" s="16">
        <f t="shared" si="13"/>
        <v>1720426.56</v>
      </c>
    </row>
    <row r="110" spans="2:9" ht="12.75">
      <c r="B110" s="13" t="s">
        <v>36</v>
      </c>
      <c r="C110" s="11"/>
      <c r="D110" s="15">
        <v>0</v>
      </c>
      <c r="E110" s="16">
        <v>171385</v>
      </c>
      <c r="F110" s="16">
        <f t="shared" si="15"/>
        <v>171385</v>
      </c>
      <c r="G110" s="16">
        <v>83754</v>
      </c>
      <c r="H110" s="16">
        <v>83754</v>
      </c>
      <c r="I110" s="16">
        <f t="shared" si="13"/>
        <v>87631</v>
      </c>
    </row>
    <row r="111" spans="2:9" ht="12.75">
      <c r="B111" s="13" t="s">
        <v>37</v>
      </c>
      <c r="C111" s="11"/>
      <c r="D111" s="15">
        <v>0</v>
      </c>
      <c r="E111" s="16">
        <v>1267630.04</v>
      </c>
      <c r="F111" s="16">
        <f t="shared" si="15"/>
        <v>1267630.04</v>
      </c>
      <c r="G111" s="16">
        <v>251931.97</v>
      </c>
      <c r="H111" s="16">
        <v>251931.97</v>
      </c>
      <c r="I111" s="16">
        <f t="shared" si="13"/>
        <v>1015698.0700000001</v>
      </c>
    </row>
    <row r="112" spans="2:9" ht="12.75">
      <c r="B112" s="13" t="s">
        <v>38</v>
      </c>
      <c r="C112" s="11"/>
      <c r="D112" s="15">
        <v>0</v>
      </c>
      <c r="E112" s="16">
        <v>216301.78</v>
      </c>
      <c r="F112" s="16">
        <f t="shared" si="15"/>
        <v>216301.78</v>
      </c>
      <c r="G112" s="16">
        <v>9301.78</v>
      </c>
      <c r="H112" s="16">
        <v>9301.78</v>
      </c>
      <c r="I112" s="16">
        <f t="shared" si="13"/>
        <v>207000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11249169</v>
      </c>
      <c r="F147" s="15">
        <f>SUM(F148:F150)</f>
        <v>11249169</v>
      </c>
      <c r="G147" s="15">
        <f>SUM(G148:G150)</f>
        <v>4687153.85</v>
      </c>
      <c r="H147" s="15">
        <f>SUM(H148:H150)</f>
        <v>4687153.85</v>
      </c>
      <c r="I147" s="16">
        <f t="shared" si="13"/>
        <v>6562015.15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11249169</v>
      </c>
      <c r="F150" s="16">
        <f>D150+E150</f>
        <v>11249169</v>
      </c>
      <c r="G150" s="16">
        <v>4687153.85</v>
      </c>
      <c r="H150" s="16">
        <v>4687153.85</v>
      </c>
      <c r="I150" s="16">
        <f aca="true" t="shared" si="19" ref="I150:I158">F150-G150</f>
        <v>6562015.15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165649966</v>
      </c>
      <c r="E160" s="14">
        <f t="shared" si="21"/>
        <v>30728857.55</v>
      </c>
      <c r="F160" s="14">
        <f t="shared" si="21"/>
        <v>196378823.54999998</v>
      </c>
      <c r="G160" s="14">
        <f t="shared" si="21"/>
        <v>80680724.38000001</v>
      </c>
      <c r="H160" s="14">
        <f t="shared" si="21"/>
        <v>80284543.74</v>
      </c>
      <c r="I160" s="14">
        <f t="shared" si="21"/>
        <v>115698099.17000002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9" ht="12.75">
      <c r="B164" s="43" t="s">
        <v>89</v>
      </c>
      <c r="C164" s="43"/>
      <c r="F164" s="43" t="s">
        <v>90</v>
      </c>
      <c r="G164" s="43"/>
      <c r="H164" s="43"/>
      <c r="I164" s="43"/>
    </row>
    <row r="166" spans="2:9" ht="12.75">
      <c r="B166" s="44"/>
      <c r="C166" s="44"/>
      <c r="F166" s="44"/>
      <c r="G166" s="44"/>
      <c r="H166" s="44"/>
      <c r="I166" s="44"/>
    </row>
    <row r="167" spans="2:9" ht="12.75">
      <c r="B167" s="43" t="s">
        <v>91</v>
      </c>
      <c r="C167" s="43"/>
      <c r="F167" s="43" t="s">
        <v>92</v>
      </c>
      <c r="G167" s="43"/>
      <c r="H167" s="43"/>
      <c r="I167" s="43"/>
    </row>
    <row r="168" spans="2:9" ht="12.75">
      <c r="B168" s="43" t="s">
        <v>93</v>
      </c>
      <c r="C168" s="43"/>
      <c r="F168" s="43" t="s">
        <v>94</v>
      </c>
      <c r="G168" s="43"/>
      <c r="H168" s="43"/>
      <c r="I168" s="43"/>
    </row>
    <row r="170" spans="2:3" ht="12.75">
      <c r="B170" s="43" t="s">
        <v>95</v>
      </c>
      <c r="C170" s="43"/>
    </row>
    <row r="172" spans="2:3" ht="12.75">
      <c r="B172" s="44"/>
      <c r="C172" s="44"/>
    </row>
    <row r="173" spans="2:3" ht="12.75">
      <c r="B173" s="43" t="s">
        <v>96</v>
      </c>
      <c r="C173" s="43"/>
    </row>
    <row r="174" spans="2:3" ht="12.75">
      <c r="B174" s="43" t="s">
        <v>97</v>
      </c>
      <c r="C174" s="43"/>
    </row>
  </sheetData>
  <sheetProtection/>
  <mergeCells count="21">
    <mergeCell ref="B170:C170"/>
    <mergeCell ref="B173:C173"/>
    <mergeCell ref="B174:C174"/>
    <mergeCell ref="B164:C164"/>
    <mergeCell ref="F164:I164"/>
    <mergeCell ref="B167:C167"/>
    <mergeCell ref="F167:I167"/>
    <mergeCell ref="B168:C168"/>
    <mergeCell ref="F168:I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2022-07-06T21:07:58Z</dcterms:modified>
  <cp:category/>
  <cp:version/>
  <cp:contentType/>
  <cp:contentStatus/>
</cp:coreProperties>
</file>